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ton\Desktop\Farm\Sheep\2013 Drop - 2014 Ram Sale\2014 Ram Sale\"/>
    </mc:Choice>
  </mc:AlternateContent>
  <bookViews>
    <workbookView xWindow="0" yWindow="0" windowWidth="28800" windowHeight="12435"/>
  </bookViews>
  <sheets>
    <sheet name="Hannaton 2014 Ram Sal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7" i="1" l="1"/>
  <c r="N147" i="1"/>
  <c r="M147" i="1"/>
  <c r="K147" i="1"/>
  <c r="J147" i="1"/>
  <c r="I147" i="1"/>
  <c r="H147" i="1"/>
  <c r="F147" i="1"/>
  <c r="E147" i="1"/>
  <c r="D147" i="1"/>
  <c r="C147" i="1"/>
  <c r="O146" i="1"/>
  <c r="N146" i="1"/>
  <c r="M146" i="1"/>
  <c r="K146" i="1"/>
  <c r="J146" i="1"/>
  <c r="I146" i="1"/>
  <c r="H146" i="1"/>
  <c r="F146" i="1"/>
  <c r="E146" i="1"/>
  <c r="D146" i="1"/>
  <c r="C146" i="1"/>
  <c r="O145" i="1"/>
  <c r="N145" i="1"/>
  <c r="M145" i="1"/>
  <c r="K145" i="1"/>
  <c r="J145" i="1"/>
  <c r="I145" i="1"/>
  <c r="H145" i="1"/>
  <c r="F145" i="1"/>
  <c r="E145" i="1"/>
  <c r="D145" i="1"/>
  <c r="C145" i="1"/>
  <c r="O144" i="1"/>
  <c r="N144" i="1"/>
  <c r="M144" i="1"/>
  <c r="K144" i="1"/>
  <c r="J144" i="1"/>
  <c r="I144" i="1"/>
  <c r="H144" i="1"/>
  <c r="F144" i="1"/>
  <c r="E144" i="1"/>
  <c r="D144" i="1"/>
  <c r="C144" i="1"/>
  <c r="O143" i="1"/>
  <c r="N143" i="1"/>
  <c r="M143" i="1"/>
  <c r="K143" i="1"/>
  <c r="J143" i="1"/>
  <c r="I143" i="1"/>
  <c r="H143" i="1"/>
  <c r="F143" i="1"/>
  <c r="E143" i="1"/>
  <c r="D143" i="1"/>
  <c r="C143" i="1"/>
  <c r="O140" i="1"/>
  <c r="N140" i="1"/>
  <c r="M140" i="1"/>
  <c r="K140" i="1"/>
  <c r="J140" i="1"/>
  <c r="I140" i="1"/>
  <c r="H140" i="1"/>
  <c r="F140" i="1"/>
  <c r="E140" i="1"/>
  <c r="D140" i="1"/>
  <c r="C140" i="1"/>
  <c r="O139" i="1"/>
  <c r="N139" i="1"/>
  <c r="M139" i="1"/>
  <c r="K139" i="1"/>
  <c r="J139" i="1"/>
  <c r="I139" i="1"/>
  <c r="H139" i="1"/>
  <c r="F139" i="1"/>
  <c r="E139" i="1"/>
  <c r="D139" i="1"/>
  <c r="C139" i="1"/>
  <c r="O138" i="1"/>
  <c r="N138" i="1"/>
  <c r="M138" i="1"/>
  <c r="K138" i="1"/>
  <c r="J138" i="1"/>
  <c r="I138" i="1"/>
  <c r="H138" i="1"/>
  <c r="F138" i="1"/>
  <c r="E138" i="1"/>
  <c r="D138" i="1"/>
  <c r="C138" i="1"/>
  <c r="O137" i="1"/>
  <c r="N137" i="1"/>
  <c r="M137" i="1"/>
  <c r="K137" i="1"/>
  <c r="J137" i="1"/>
  <c r="I137" i="1"/>
  <c r="H137" i="1"/>
  <c r="F137" i="1"/>
  <c r="E137" i="1"/>
  <c r="D137" i="1"/>
  <c r="C137" i="1"/>
  <c r="O136" i="1"/>
  <c r="N136" i="1"/>
  <c r="M136" i="1"/>
  <c r="K136" i="1"/>
  <c r="J136" i="1"/>
  <c r="I136" i="1"/>
  <c r="H136" i="1"/>
  <c r="F136" i="1"/>
  <c r="E136" i="1"/>
  <c r="D136" i="1"/>
  <c r="C136" i="1"/>
  <c r="O133" i="1"/>
  <c r="N133" i="1"/>
  <c r="M133" i="1"/>
  <c r="K133" i="1"/>
  <c r="J133" i="1"/>
  <c r="I133" i="1"/>
  <c r="H133" i="1"/>
  <c r="F133" i="1"/>
  <c r="E133" i="1"/>
  <c r="D133" i="1"/>
  <c r="C133" i="1"/>
  <c r="O132" i="1"/>
  <c r="N132" i="1"/>
  <c r="M132" i="1"/>
  <c r="K132" i="1"/>
  <c r="J132" i="1"/>
  <c r="I132" i="1"/>
  <c r="H132" i="1"/>
  <c r="F132" i="1"/>
  <c r="E132" i="1"/>
  <c r="D132" i="1"/>
  <c r="C132" i="1"/>
  <c r="O131" i="1"/>
  <c r="N131" i="1"/>
  <c r="M131" i="1"/>
  <c r="K131" i="1"/>
  <c r="J131" i="1"/>
  <c r="I131" i="1"/>
  <c r="H131" i="1"/>
  <c r="F131" i="1"/>
  <c r="E131" i="1"/>
  <c r="D131" i="1"/>
  <c r="C131" i="1"/>
  <c r="O130" i="1"/>
  <c r="N130" i="1"/>
  <c r="M130" i="1"/>
  <c r="K130" i="1"/>
  <c r="J130" i="1"/>
  <c r="I130" i="1"/>
  <c r="H130" i="1"/>
  <c r="F130" i="1"/>
  <c r="E130" i="1"/>
  <c r="D130" i="1"/>
  <c r="C130" i="1"/>
  <c r="O129" i="1"/>
  <c r="N129" i="1"/>
  <c r="M129" i="1"/>
  <c r="K129" i="1"/>
  <c r="J129" i="1"/>
  <c r="I129" i="1"/>
  <c r="H129" i="1"/>
  <c r="F129" i="1"/>
  <c r="E129" i="1"/>
  <c r="D129" i="1"/>
  <c r="C129" i="1"/>
  <c r="O126" i="1"/>
  <c r="N126" i="1"/>
  <c r="M126" i="1"/>
  <c r="K126" i="1"/>
  <c r="J126" i="1"/>
  <c r="I126" i="1"/>
  <c r="H126" i="1"/>
  <c r="F126" i="1"/>
  <c r="E126" i="1"/>
  <c r="D126" i="1"/>
  <c r="C126" i="1"/>
  <c r="O125" i="1"/>
  <c r="N125" i="1"/>
  <c r="M125" i="1"/>
  <c r="K125" i="1"/>
  <c r="J125" i="1"/>
  <c r="I125" i="1"/>
  <c r="H125" i="1"/>
  <c r="F125" i="1"/>
  <c r="E125" i="1"/>
  <c r="D125" i="1"/>
  <c r="C125" i="1"/>
  <c r="O124" i="1"/>
  <c r="N124" i="1"/>
  <c r="M124" i="1"/>
  <c r="K124" i="1"/>
  <c r="J124" i="1"/>
  <c r="I124" i="1"/>
  <c r="H124" i="1"/>
  <c r="F124" i="1"/>
  <c r="E124" i="1"/>
  <c r="D124" i="1"/>
  <c r="C124" i="1"/>
  <c r="O123" i="1"/>
  <c r="N123" i="1"/>
  <c r="M123" i="1"/>
  <c r="K123" i="1"/>
  <c r="J123" i="1"/>
  <c r="I123" i="1"/>
  <c r="H123" i="1"/>
  <c r="F123" i="1"/>
  <c r="E123" i="1"/>
  <c r="D123" i="1"/>
  <c r="C123" i="1"/>
  <c r="O122" i="1"/>
  <c r="N122" i="1"/>
  <c r="M122" i="1"/>
  <c r="K122" i="1"/>
  <c r="J122" i="1"/>
  <c r="I122" i="1"/>
  <c r="H122" i="1"/>
  <c r="F122" i="1"/>
  <c r="E122" i="1"/>
  <c r="D122" i="1"/>
  <c r="C122" i="1"/>
  <c r="O121" i="1"/>
  <c r="N121" i="1"/>
  <c r="M121" i="1"/>
  <c r="K121" i="1"/>
  <c r="J121" i="1"/>
  <c r="I121" i="1"/>
  <c r="H121" i="1"/>
  <c r="F121" i="1"/>
  <c r="E121" i="1"/>
  <c r="D121" i="1"/>
  <c r="C121" i="1"/>
  <c r="O120" i="1"/>
  <c r="N120" i="1"/>
  <c r="M120" i="1"/>
  <c r="K120" i="1"/>
  <c r="J120" i="1"/>
  <c r="I120" i="1"/>
  <c r="H120" i="1"/>
  <c r="F120" i="1"/>
  <c r="E120" i="1"/>
  <c r="D120" i="1"/>
  <c r="C120" i="1"/>
  <c r="O119" i="1"/>
  <c r="N119" i="1"/>
  <c r="M119" i="1"/>
  <c r="K119" i="1"/>
  <c r="J119" i="1"/>
  <c r="I119" i="1"/>
  <c r="H119" i="1"/>
  <c r="F119" i="1"/>
  <c r="E119" i="1"/>
  <c r="D119" i="1"/>
  <c r="C119" i="1"/>
  <c r="O118" i="1"/>
  <c r="N118" i="1"/>
  <c r="M118" i="1"/>
  <c r="K118" i="1"/>
  <c r="J118" i="1"/>
  <c r="I118" i="1"/>
  <c r="H118" i="1"/>
  <c r="F118" i="1"/>
  <c r="E118" i="1"/>
  <c r="D118" i="1"/>
  <c r="C118" i="1"/>
  <c r="O117" i="1"/>
  <c r="N117" i="1"/>
  <c r="M117" i="1"/>
  <c r="K117" i="1"/>
  <c r="J117" i="1"/>
  <c r="I117" i="1"/>
  <c r="H117" i="1"/>
  <c r="F117" i="1"/>
  <c r="E117" i="1"/>
  <c r="D117" i="1"/>
  <c r="C117" i="1"/>
  <c r="O116" i="1"/>
  <c r="N116" i="1"/>
  <c r="M116" i="1"/>
  <c r="K116" i="1"/>
  <c r="J116" i="1"/>
  <c r="I116" i="1"/>
  <c r="H116" i="1"/>
  <c r="F116" i="1"/>
  <c r="E116" i="1"/>
  <c r="D116" i="1"/>
  <c r="C116" i="1"/>
  <c r="O115" i="1"/>
  <c r="N115" i="1"/>
  <c r="M115" i="1"/>
  <c r="K115" i="1"/>
  <c r="J115" i="1"/>
  <c r="I115" i="1"/>
  <c r="H115" i="1"/>
  <c r="F115" i="1"/>
  <c r="E115" i="1"/>
  <c r="D115" i="1"/>
  <c r="C115" i="1"/>
  <c r="O114" i="1"/>
  <c r="N114" i="1"/>
  <c r="M114" i="1"/>
  <c r="K114" i="1"/>
  <c r="J114" i="1"/>
  <c r="I114" i="1"/>
  <c r="H114" i="1"/>
  <c r="F114" i="1"/>
  <c r="E114" i="1"/>
  <c r="D114" i="1"/>
  <c r="C114" i="1"/>
  <c r="O113" i="1"/>
  <c r="N113" i="1"/>
  <c r="M113" i="1"/>
  <c r="K113" i="1"/>
  <c r="J113" i="1"/>
  <c r="I113" i="1"/>
  <c r="H113" i="1"/>
  <c r="F113" i="1"/>
  <c r="E113" i="1"/>
  <c r="D113" i="1"/>
  <c r="C113" i="1"/>
  <c r="O112" i="1"/>
  <c r="N112" i="1"/>
  <c r="M112" i="1"/>
  <c r="K112" i="1"/>
  <c r="J112" i="1"/>
  <c r="I112" i="1"/>
  <c r="H112" i="1"/>
  <c r="F112" i="1"/>
  <c r="E112" i="1"/>
  <c r="D112" i="1"/>
  <c r="C112" i="1"/>
  <c r="O111" i="1"/>
  <c r="N111" i="1"/>
  <c r="M111" i="1"/>
  <c r="K111" i="1"/>
  <c r="J111" i="1"/>
  <c r="I111" i="1"/>
  <c r="H111" i="1"/>
  <c r="F111" i="1"/>
  <c r="E111" i="1"/>
  <c r="D111" i="1"/>
  <c r="C111" i="1"/>
  <c r="O110" i="1"/>
  <c r="N110" i="1"/>
  <c r="M110" i="1"/>
  <c r="K110" i="1"/>
  <c r="J110" i="1"/>
  <c r="I110" i="1"/>
  <c r="H110" i="1"/>
  <c r="F110" i="1"/>
  <c r="E110" i="1"/>
  <c r="D110" i="1"/>
  <c r="C110" i="1"/>
  <c r="O109" i="1"/>
  <c r="N109" i="1"/>
  <c r="M109" i="1"/>
  <c r="K109" i="1"/>
  <c r="J109" i="1"/>
  <c r="I109" i="1"/>
  <c r="H109" i="1"/>
  <c r="F109" i="1"/>
  <c r="E109" i="1"/>
  <c r="D109" i="1"/>
  <c r="C109" i="1"/>
  <c r="O108" i="1"/>
  <c r="N108" i="1"/>
  <c r="M108" i="1"/>
  <c r="K108" i="1"/>
  <c r="J108" i="1"/>
  <c r="I108" i="1"/>
  <c r="H108" i="1"/>
  <c r="F108" i="1"/>
  <c r="E108" i="1"/>
  <c r="D108" i="1"/>
  <c r="C108" i="1"/>
  <c r="O107" i="1"/>
  <c r="N107" i="1"/>
  <c r="M107" i="1"/>
  <c r="K107" i="1"/>
  <c r="J107" i="1"/>
  <c r="I107" i="1"/>
  <c r="H107" i="1"/>
  <c r="F107" i="1"/>
  <c r="E107" i="1"/>
  <c r="D107" i="1"/>
  <c r="C107" i="1"/>
  <c r="O106" i="1"/>
  <c r="N106" i="1"/>
  <c r="M106" i="1"/>
  <c r="K106" i="1"/>
  <c r="J106" i="1"/>
  <c r="I106" i="1"/>
  <c r="H106" i="1"/>
  <c r="F106" i="1"/>
  <c r="E106" i="1"/>
  <c r="D106" i="1"/>
  <c r="C106" i="1"/>
  <c r="O105" i="1"/>
  <c r="N105" i="1"/>
  <c r="M105" i="1"/>
  <c r="K105" i="1"/>
  <c r="J105" i="1"/>
  <c r="I105" i="1"/>
  <c r="H105" i="1"/>
  <c r="F105" i="1"/>
  <c r="E105" i="1"/>
  <c r="D105" i="1"/>
  <c r="C105" i="1"/>
  <c r="O104" i="1"/>
  <c r="N104" i="1"/>
  <c r="M104" i="1"/>
  <c r="K104" i="1"/>
  <c r="J104" i="1"/>
  <c r="I104" i="1"/>
  <c r="H104" i="1"/>
  <c r="F104" i="1"/>
  <c r="E104" i="1"/>
  <c r="D104" i="1"/>
  <c r="C104" i="1"/>
  <c r="O103" i="1"/>
  <c r="N103" i="1"/>
  <c r="M103" i="1"/>
  <c r="K103" i="1"/>
  <c r="J103" i="1"/>
  <c r="I103" i="1"/>
  <c r="H103" i="1"/>
  <c r="F103" i="1"/>
  <c r="E103" i="1"/>
  <c r="D103" i="1"/>
  <c r="C103" i="1"/>
  <c r="O102" i="1"/>
  <c r="N102" i="1"/>
  <c r="M102" i="1"/>
  <c r="K102" i="1"/>
  <c r="J102" i="1"/>
  <c r="I102" i="1"/>
  <c r="H102" i="1"/>
  <c r="F102" i="1"/>
  <c r="E102" i="1"/>
  <c r="D102" i="1"/>
  <c r="C102" i="1"/>
  <c r="O101" i="1"/>
  <c r="N101" i="1"/>
  <c r="M101" i="1"/>
  <c r="K101" i="1"/>
  <c r="J101" i="1"/>
  <c r="I101" i="1"/>
  <c r="H101" i="1"/>
  <c r="F101" i="1"/>
  <c r="E101" i="1"/>
  <c r="D101" i="1"/>
  <c r="C101" i="1"/>
  <c r="O100" i="1"/>
  <c r="N100" i="1"/>
  <c r="M100" i="1"/>
  <c r="K100" i="1"/>
  <c r="J100" i="1"/>
  <c r="I100" i="1"/>
  <c r="H100" i="1"/>
  <c r="F100" i="1"/>
  <c r="E100" i="1"/>
  <c r="D100" i="1"/>
  <c r="C100" i="1"/>
  <c r="O99" i="1"/>
  <c r="N99" i="1"/>
  <c r="M99" i="1"/>
  <c r="K99" i="1"/>
  <c r="J99" i="1"/>
  <c r="I99" i="1"/>
  <c r="H99" i="1"/>
  <c r="F99" i="1"/>
  <c r="E99" i="1"/>
  <c r="D99" i="1"/>
  <c r="C99" i="1"/>
  <c r="O98" i="1"/>
  <c r="N98" i="1"/>
  <c r="M98" i="1"/>
  <c r="K98" i="1"/>
  <c r="J98" i="1"/>
  <c r="I98" i="1"/>
  <c r="H98" i="1"/>
  <c r="F98" i="1"/>
  <c r="E98" i="1"/>
  <c r="D98" i="1"/>
  <c r="C98" i="1"/>
  <c r="O97" i="1"/>
  <c r="N97" i="1"/>
  <c r="M97" i="1"/>
  <c r="K97" i="1"/>
  <c r="J97" i="1"/>
  <c r="I97" i="1"/>
  <c r="H97" i="1"/>
  <c r="F97" i="1"/>
  <c r="E97" i="1"/>
  <c r="D97" i="1"/>
  <c r="C97" i="1"/>
  <c r="O96" i="1"/>
  <c r="N96" i="1"/>
  <c r="M96" i="1"/>
  <c r="K96" i="1"/>
  <c r="J96" i="1"/>
  <c r="I96" i="1"/>
  <c r="H96" i="1"/>
  <c r="F96" i="1"/>
  <c r="E96" i="1"/>
  <c r="D96" i="1"/>
  <c r="C96" i="1"/>
  <c r="O95" i="1"/>
  <c r="N95" i="1"/>
  <c r="M95" i="1"/>
  <c r="K95" i="1"/>
  <c r="J95" i="1"/>
  <c r="I95" i="1"/>
  <c r="H95" i="1"/>
  <c r="F95" i="1"/>
  <c r="E95" i="1"/>
  <c r="D95" i="1"/>
  <c r="C95" i="1"/>
  <c r="O94" i="1"/>
  <c r="N94" i="1"/>
  <c r="M94" i="1"/>
  <c r="K94" i="1"/>
  <c r="J94" i="1"/>
  <c r="I94" i="1"/>
  <c r="H94" i="1"/>
  <c r="F94" i="1"/>
  <c r="E94" i="1"/>
  <c r="D94" i="1"/>
  <c r="C94" i="1"/>
  <c r="O93" i="1"/>
  <c r="N93" i="1"/>
  <c r="M93" i="1"/>
  <c r="K93" i="1"/>
  <c r="J93" i="1"/>
  <c r="I93" i="1"/>
  <c r="H93" i="1"/>
  <c r="F93" i="1"/>
  <c r="E93" i="1"/>
  <c r="D93" i="1"/>
  <c r="C93" i="1"/>
  <c r="O92" i="1"/>
  <c r="N92" i="1"/>
  <c r="M92" i="1"/>
  <c r="K92" i="1"/>
  <c r="J92" i="1"/>
  <c r="I92" i="1"/>
  <c r="H92" i="1"/>
  <c r="F92" i="1"/>
  <c r="E92" i="1"/>
  <c r="D92" i="1"/>
  <c r="C92" i="1"/>
  <c r="O91" i="1"/>
  <c r="N91" i="1"/>
  <c r="M91" i="1"/>
  <c r="K91" i="1"/>
  <c r="J91" i="1"/>
  <c r="I91" i="1"/>
  <c r="H91" i="1"/>
  <c r="F91" i="1"/>
  <c r="E91" i="1"/>
  <c r="D91" i="1"/>
  <c r="C91" i="1"/>
  <c r="O90" i="1"/>
  <c r="N90" i="1"/>
  <c r="M90" i="1"/>
  <c r="K90" i="1"/>
  <c r="J90" i="1"/>
  <c r="I90" i="1"/>
  <c r="H90" i="1"/>
  <c r="F90" i="1"/>
  <c r="E90" i="1"/>
  <c r="D90" i="1"/>
  <c r="C90" i="1"/>
  <c r="O89" i="1"/>
  <c r="N89" i="1"/>
  <c r="M89" i="1"/>
  <c r="K89" i="1"/>
  <c r="J89" i="1"/>
  <c r="I89" i="1"/>
  <c r="H89" i="1"/>
  <c r="F89" i="1"/>
  <c r="E89" i="1"/>
  <c r="D89" i="1"/>
  <c r="C89" i="1"/>
  <c r="O88" i="1"/>
  <c r="N88" i="1"/>
  <c r="M88" i="1"/>
  <c r="K88" i="1"/>
  <c r="J88" i="1"/>
  <c r="I88" i="1"/>
  <c r="H88" i="1"/>
  <c r="F88" i="1"/>
  <c r="E88" i="1"/>
  <c r="D88" i="1"/>
  <c r="C88" i="1"/>
  <c r="O87" i="1"/>
  <c r="N87" i="1"/>
  <c r="M87" i="1"/>
  <c r="K87" i="1"/>
  <c r="J87" i="1"/>
  <c r="I87" i="1"/>
  <c r="H87" i="1"/>
  <c r="F87" i="1"/>
  <c r="E87" i="1"/>
  <c r="D87" i="1"/>
  <c r="C87" i="1"/>
  <c r="O86" i="1"/>
  <c r="N86" i="1"/>
  <c r="M86" i="1"/>
  <c r="K86" i="1"/>
  <c r="J86" i="1"/>
  <c r="I86" i="1"/>
  <c r="H86" i="1"/>
  <c r="F86" i="1"/>
  <c r="E86" i="1"/>
  <c r="D86" i="1"/>
  <c r="C86" i="1"/>
  <c r="O85" i="1"/>
  <c r="N85" i="1"/>
  <c r="M85" i="1"/>
  <c r="K85" i="1"/>
  <c r="J85" i="1"/>
  <c r="I85" i="1"/>
  <c r="H85" i="1"/>
  <c r="F85" i="1"/>
  <c r="E85" i="1"/>
  <c r="D85" i="1"/>
  <c r="C85" i="1"/>
  <c r="O84" i="1"/>
  <c r="N84" i="1"/>
  <c r="M84" i="1"/>
  <c r="K84" i="1"/>
  <c r="J84" i="1"/>
  <c r="I84" i="1"/>
  <c r="H84" i="1"/>
  <c r="F84" i="1"/>
  <c r="E84" i="1"/>
  <c r="D84" i="1"/>
  <c r="C84" i="1"/>
  <c r="O83" i="1"/>
  <c r="N83" i="1"/>
  <c r="M83" i="1"/>
  <c r="K83" i="1"/>
  <c r="J83" i="1"/>
  <c r="I83" i="1"/>
  <c r="H83" i="1"/>
  <c r="F83" i="1"/>
  <c r="E83" i="1"/>
  <c r="D83" i="1"/>
  <c r="C83" i="1"/>
  <c r="O82" i="1"/>
  <c r="N82" i="1"/>
  <c r="M82" i="1"/>
  <c r="K82" i="1"/>
  <c r="J82" i="1"/>
  <c r="I82" i="1"/>
  <c r="H82" i="1"/>
  <c r="F82" i="1"/>
  <c r="E82" i="1"/>
  <c r="D82" i="1"/>
  <c r="C82" i="1"/>
  <c r="O81" i="1"/>
  <c r="N81" i="1"/>
  <c r="M81" i="1"/>
  <c r="K81" i="1"/>
  <c r="J81" i="1"/>
  <c r="I81" i="1"/>
  <c r="H81" i="1"/>
  <c r="F81" i="1"/>
  <c r="E81" i="1"/>
  <c r="D81" i="1"/>
  <c r="C81" i="1"/>
  <c r="O80" i="1"/>
  <c r="N80" i="1"/>
  <c r="M80" i="1"/>
  <c r="K80" i="1"/>
  <c r="J80" i="1"/>
  <c r="I80" i="1"/>
  <c r="H80" i="1"/>
  <c r="F80" i="1"/>
  <c r="E80" i="1"/>
  <c r="D80" i="1"/>
  <c r="C80" i="1"/>
  <c r="O79" i="1"/>
  <c r="N79" i="1"/>
  <c r="M79" i="1"/>
  <c r="K79" i="1"/>
  <c r="J79" i="1"/>
  <c r="I79" i="1"/>
  <c r="H79" i="1"/>
  <c r="F79" i="1"/>
  <c r="E79" i="1"/>
  <c r="D79" i="1"/>
  <c r="C79" i="1"/>
  <c r="O78" i="1"/>
  <c r="N78" i="1"/>
  <c r="M78" i="1"/>
  <c r="K78" i="1"/>
  <c r="J78" i="1"/>
  <c r="I78" i="1"/>
  <c r="H78" i="1"/>
  <c r="F78" i="1"/>
  <c r="E78" i="1"/>
  <c r="D78" i="1"/>
  <c r="C78" i="1"/>
  <c r="O77" i="1"/>
  <c r="N77" i="1"/>
  <c r="M77" i="1"/>
  <c r="K77" i="1"/>
  <c r="J77" i="1"/>
  <c r="I77" i="1"/>
  <c r="H77" i="1"/>
  <c r="F77" i="1"/>
  <c r="E77" i="1"/>
  <c r="D77" i="1"/>
  <c r="C77" i="1"/>
  <c r="O76" i="1"/>
  <c r="N76" i="1"/>
  <c r="M76" i="1"/>
  <c r="K76" i="1"/>
  <c r="J76" i="1"/>
  <c r="I76" i="1"/>
  <c r="H76" i="1"/>
  <c r="F76" i="1"/>
  <c r="E76" i="1"/>
  <c r="D76" i="1"/>
  <c r="C76" i="1"/>
  <c r="O75" i="1"/>
  <c r="N75" i="1"/>
  <c r="M75" i="1"/>
  <c r="K75" i="1"/>
  <c r="J75" i="1"/>
  <c r="I75" i="1"/>
  <c r="H75" i="1"/>
  <c r="F75" i="1"/>
  <c r="E75" i="1"/>
  <c r="D75" i="1"/>
  <c r="C75" i="1"/>
  <c r="O74" i="1"/>
  <c r="N74" i="1"/>
  <c r="M74" i="1"/>
  <c r="K74" i="1"/>
  <c r="J74" i="1"/>
  <c r="I74" i="1"/>
  <c r="H74" i="1"/>
  <c r="F74" i="1"/>
  <c r="E74" i="1"/>
  <c r="D74" i="1"/>
  <c r="C74" i="1"/>
  <c r="O73" i="1"/>
  <c r="N73" i="1"/>
  <c r="M73" i="1"/>
  <c r="K73" i="1"/>
  <c r="J73" i="1"/>
  <c r="I73" i="1"/>
  <c r="H73" i="1"/>
  <c r="F73" i="1"/>
  <c r="E73" i="1"/>
  <c r="D73" i="1"/>
  <c r="C73" i="1"/>
  <c r="O72" i="1"/>
  <c r="N72" i="1"/>
  <c r="M72" i="1"/>
  <c r="K72" i="1"/>
  <c r="J72" i="1"/>
  <c r="I72" i="1"/>
  <c r="H72" i="1"/>
  <c r="F72" i="1"/>
  <c r="E72" i="1"/>
  <c r="D72" i="1"/>
  <c r="C72" i="1"/>
  <c r="O71" i="1"/>
  <c r="N71" i="1"/>
  <c r="M71" i="1"/>
  <c r="K71" i="1"/>
  <c r="J71" i="1"/>
  <c r="I71" i="1"/>
  <c r="H71" i="1"/>
  <c r="F71" i="1"/>
  <c r="E71" i="1"/>
  <c r="D71" i="1"/>
  <c r="C71" i="1"/>
  <c r="O70" i="1"/>
  <c r="N70" i="1"/>
  <c r="M70" i="1"/>
  <c r="K70" i="1"/>
  <c r="J70" i="1"/>
  <c r="I70" i="1"/>
  <c r="H70" i="1"/>
  <c r="F70" i="1"/>
  <c r="E70" i="1"/>
  <c r="D70" i="1"/>
  <c r="C70" i="1"/>
  <c r="O69" i="1"/>
  <c r="N69" i="1"/>
  <c r="M69" i="1"/>
  <c r="K69" i="1"/>
  <c r="J69" i="1"/>
  <c r="I69" i="1"/>
  <c r="H69" i="1"/>
  <c r="F69" i="1"/>
  <c r="E69" i="1"/>
  <c r="D69" i="1"/>
  <c r="C69" i="1"/>
  <c r="O68" i="1"/>
  <c r="N68" i="1"/>
  <c r="M68" i="1"/>
  <c r="K68" i="1"/>
  <c r="J68" i="1"/>
  <c r="I68" i="1"/>
  <c r="H68" i="1"/>
  <c r="F68" i="1"/>
  <c r="E68" i="1"/>
  <c r="D68" i="1"/>
  <c r="C68" i="1"/>
  <c r="O67" i="1"/>
  <c r="N67" i="1"/>
  <c r="M67" i="1"/>
  <c r="K67" i="1"/>
  <c r="J67" i="1"/>
  <c r="I67" i="1"/>
  <c r="H67" i="1"/>
  <c r="F67" i="1"/>
  <c r="E67" i="1"/>
  <c r="D67" i="1"/>
  <c r="C67" i="1"/>
  <c r="O66" i="1"/>
  <c r="N66" i="1"/>
  <c r="M66" i="1"/>
  <c r="K66" i="1"/>
  <c r="J66" i="1"/>
  <c r="I66" i="1"/>
  <c r="H66" i="1"/>
  <c r="F66" i="1"/>
  <c r="E66" i="1"/>
  <c r="D66" i="1"/>
  <c r="C66" i="1"/>
  <c r="O65" i="1"/>
  <c r="N65" i="1"/>
  <c r="M65" i="1"/>
  <c r="K65" i="1"/>
  <c r="J65" i="1"/>
  <c r="I65" i="1"/>
  <c r="H65" i="1"/>
  <c r="F65" i="1"/>
  <c r="E65" i="1"/>
  <c r="D65" i="1"/>
  <c r="C65" i="1"/>
  <c r="O64" i="1"/>
  <c r="N64" i="1"/>
  <c r="M64" i="1"/>
  <c r="K64" i="1"/>
  <c r="J64" i="1"/>
  <c r="I64" i="1"/>
  <c r="H64" i="1"/>
  <c r="F64" i="1"/>
  <c r="E64" i="1"/>
  <c r="D64" i="1"/>
  <c r="C64" i="1"/>
  <c r="O63" i="1"/>
  <c r="N63" i="1"/>
  <c r="M63" i="1"/>
  <c r="K63" i="1"/>
  <c r="J63" i="1"/>
  <c r="I63" i="1"/>
  <c r="H63" i="1"/>
  <c r="F63" i="1"/>
  <c r="E63" i="1"/>
  <c r="D63" i="1"/>
  <c r="C63" i="1"/>
  <c r="O62" i="1"/>
  <c r="N62" i="1"/>
  <c r="M62" i="1"/>
  <c r="K62" i="1"/>
  <c r="J62" i="1"/>
  <c r="I62" i="1"/>
  <c r="H62" i="1"/>
  <c r="F62" i="1"/>
  <c r="E62" i="1"/>
  <c r="D62" i="1"/>
  <c r="C62" i="1"/>
  <c r="O61" i="1"/>
  <c r="N61" i="1"/>
  <c r="M61" i="1"/>
  <c r="K61" i="1"/>
  <c r="J61" i="1"/>
  <c r="I61" i="1"/>
  <c r="H61" i="1"/>
  <c r="F61" i="1"/>
  <c r="E61" i="1"/>
  <c r="D61" i="1"/>
  <c r="C61" i="1"/>
  <c r="O60" i="1"/>
  <c r="N60" i="1"/>
  <c r="M60" i="1"/>
  <c r="K60" i="1"/>
  <c r="J60" i="1"/>
  <c r="I60" i="1"/>
  <c r="H60" i="1"/>
  <c r="F60" i="1"/>
  <c r="E60" i="1"/>
  <c r="D60" i="1"/>
  <c r="C60" i="1"/>
  <c r="O59" i="1"/>
  <c r="N59" i="1"/>
  <c r="M59" i="1"/>
  <c r="K59" i="1"/>
  <c r="J59" i="1"/>
  <c r="I59" i="1"/>
  <c r="H59" i="1"/>
  <c r="F59" i="1"/>
  <c r="E59" i="1"/>
  <c r="D59" i="1"/>
  <c r="C59" i="1"/>
  <c r="O58" i="1"/>
  <c r="N58" i="1"/>
  <c r="M58" i="1"/>
  <c r="K58" i="1"/>
  <c r="J58" i="1"/>
  <c r="I58" i="1"/>
  <c r="H58" i="1"/>
  <c r="F58" i="1"/>
  <c r="E58" i="1"/>
  <c r="D58" i="1"/>
  <c r="C58" i="1"/>
  <c r="O57" i="1"/>
  <c r="N57" i="1"/>
  <c r="M57" i="1"/>
  <c r="K57" i="1"/>
  <c r="J57" i="1"/>
  <c r="I57" i="1"/>
  <c r="H57" i="1"/>
  <c r="F57" i="1"/>
  <c r="E57" i="1"/>
  <c r="D57" i="1"/>
  <c r="C57" i="1"/>
  <c r="O56" i="1"/>
  <c r="N56" i="1"/>
  <c r="M56" i="1"/>
  <c r="K56" i="1"/>
  <c r="J56" i="1"/>
  <c r="I56" i="1"/>
  <c r="H56" i="1"/>
  <c r="F56" i="1"/>
  <c r="E56" i="1"/>
  <c r="D56" i="1"/>
  <c r="C56" i="1"/>
  <c r="O55" i="1"/>
  <c r="N55" i="1"/>
  <c r="M55" i="1"/>
  <c r="K55" i="1"/>
  <c r="J55" i="1"/>
  <c r="I55" i="1"/>
  <c r="H55" i="1"/>
  <c r="F55" i="1"/>
  <c r="E55" i="1"/>
  <c r="D55" i="1"/>
  <c r="C55" i="1"/>
  <c r="O54" i="1"/>
  <c r="N54" i="1"/>
  <c r="M54" i="1"/>
  <c r="K54" i="1"/>
  <c r="J54" i="1"/>
  <c r="I54" i="1"/>
  <c r="H54" i="1"/>
  <c r="F54" i="1"/>
  <c r="E54" i="1"/>
  <c r="D54" i="1"/>
  <c r="C54" i="1"/>
  <c r="O53" i="1"/>
  <c r="N53" i="1"/>
  <c r="M53" i="1"/>
  <c r="K53" i="1"/>
  <c r="J53" i="1"/>
  <c r="I53" i="1"/>
  <c r="H53" i="1"/>
  <c r="F53" i="1"/>
  <c r="E53" i="1"/>
  <c r="D53" i="1"/>
  <c r="C53" i="1"/>
  <c r="O52" i="1"/>
  <c r="N52" i="1"/>
  <c r="M52" i="1"/>
  <c r="K52" i="1"/>
  <c r="J52" i="1"/>
  <c r="I52" i="1"/>
  <c r="H52" i="1"/>
  <c r="F52" i="1"/>
  <c r="E52" i="1"/>
  <c r="D52" i="1"/>
  <c r="C52" i="1"/>
  <c r="O51" i="1"/>
  <c r="N51" i="1"/>
  <c r="M51" i="1"/>
  <c r="K51" i="1"/>
  <c r="J51" i="1"/>
  <c r="I51" i="1"/>
  <c r="H51" i="1"/>
  <c r="F51" i="1"/>
  <c r="E51" i="1"/>
  <c r="D51" i="1"/>
  <c r="C51" i="1"/>
  <c r="O50" i="1"/>
  <c r="N50" i="1"/>
  <c r="M50" i="1"/>
  <c r="K50" i="1"/>
  <c r="J50" i="1"/>
  <c r="I50" i="1"/>
  <c r="H50" i="1"/>
  <c r="F50" i="1"/>
  <c r="E50" i="1"/>
  <c r="D50" i="1"/>
  <c r="C50" i="1"/>
  <c r="O49" i="1"/>
  <c r="N49" i="1"/>
  <c r="M49" i="1"/>
  <c r="K49" i="1"/>
  <c r="J49" i="1"/>
  <c r="I49" i="1"/>
  <c r="H49" i="1"/>
  <c r="F49" i="1"/>
  <c r="E49" i="1"/>
  <c r="D49" i="1"/>
  <c r="C49" i="1"/>
  <c r="O48" i="1"/>
  <c r="N48" i="1"/>
  <c r="M48" i="1"/>
  <c r="K48" i="1"/>
  <c r="J48" i="1"/>
  <c r="I48" i="1"/>
  <c r="H48" i="1"/>
  <c r="F48" i="1"/>
  <c r="E48" i="1"/>
  <c r="D48" i="1"/>
  <c r="C48" i="1"/>
  <c r="O47" i="1"/>
  <c r="N47" i="1"/>
  <c r="M47" i="1"/>
  <c r="K47" i="1"/>
  <c r="J47" i="1"/>
  <c r="I47" i="1"/>
  <c r="H47" i="1"/>
  <c r="F47" i="1"/>
  <c r="E47" i="1"/>
  <c r="D47" i="1"/>
  <c r="C47" i="1"/>
  <c r="O46" i="1"/>
  <c r="N46" i="1"/>
  <c r="M46" i="1"/>
  <c r="K46" i="1"/>
  <c r="J46" i="1"/>
  <c r="I46" i="1"/>
  <c r="H46" i="1"/>
  <c r="F46" i="1"/>
  <c r="E46" i="1"/>
  <c r="D46" i="1"/>
  <c r="C46" i="1"/>
  <c r="O45" i="1"/>
  <c r="N45" i="1"/>
  <c r="M45" i="1"/>
  <c r="K45" i="1"/>
  <c r="J45" i="1"/>
  <c r="I45" i="1"/>
  <c r="H45" i="1"/>
  <c r="F45" i="1"/>
  <c r="E45" i="1"/>
  <c r="D45" i="1"/>
  <c r="C45" i="1"/>
  <c r="O44" i="1"/>
  <c r="N44" i="1"/>
  <c r="M44" i="1"/>
  <c r="K44" i="1"/>
  <c r="J44" i="1"/>
  <c r="I44" i="1"/>
  <c r="H44" i="1"/>
  <c r="F44" i="1"/>
  <c r="E44" i="1"/>
  <c r="D44" i="1"/>
  <c r="C44" i="1"/>
  <c r="O43" i="1"/>
  <c r="N43" i="1"/>
  <c r="M43" i="1"/>
  <c r="K43" i="1"/>
  <c r="J43" i="1"/>
  <c r="I43" i="1"/>
  <c r="H43" i="1"/>
  <c r="F43" i="1"/>
  <c r="E43" i="1"/>
  <c r="D43" i="1"/>
  <c r="C43" i="1"/>
</calcChain>
</file>

<file path=xl/sharedStrings.xml><?xml version="1.0" encoding="utf-8"?>
<sst xmlns="http://schemas.openxmlformats.org/spreadsheetml/2006/main" count="337" uniqueCount="192">
  <si>
    <t>Lot No</t>
  </si>
  <si>
    <t>EarTag</t>
  </si>
  <si>
    <t>Sire</t>
  </si>
  <si>
    <t>Microns</t>
  </si>
  <si>
    <t>C V</t>
  </si>
  <si>
    <t>C F</t>
  </si>
  <si>
    <t>Weight</t>
  </si>
  <si>
    <t>GFW %</t>
  </si>
  <si>
    <t>S F</t>
  </si>
  <si>
    <t>Curve Deg</t>
  </si>
  <si>
    <t>S D</t>
  </si>
  <si>
    <t>H/P</t>
  </si>
  <si>
    <t>Yearling 
Weight %</t>
  </si>
  <si>
    <t>EMD</t>
  </si>
  <si>
    <t>Fat</t>
  </si>
  <si>
    <t>H13-0950</t>
  </si>
  <si>
    <t>H</t>
  </si>
  <si>
    <t>H13-1208</t>
  </si>
  <si>
    <t>P</t>
  </si>
  <si>
    <t>H13-0951</t>
  </si>
  <si>
    <t>H13-0003</t>
  </si>
  <si>
    <t>H13-0154</t>
  </si>
  <si>
    <t>H13-0745</t>
  </si>
  <si>
    <t>H13-0148</t>
  </si>
  <si>
    <t>H13-0027</t>
  </si>
  <si>
    <t>H13-0992</t>
  </si>
  <si>
    <t>H13-0873</t>
  </si>
  <si>
    <t>H13-0215</t>
  </si>
  <si>
    <t>H13-0920</t>
  </si>
  <si>
    <t>H13-0282</t>
  </si>
  <si>
    <t>H13-0634</t>
  </si>
  <si>
    <t>H13-0538</t>
  </si>
  <si>
    <t>H13-0242</t>
  </si>
  <si>
    <t>H13-0117</t>
  </si>
  <si>
    <t>H13-0038</t>
  </si>
  <si>
    <t>H13-0009</t>
  </si>
  <si>
    <t>H13-0057</t>
  </si>
  <si>
    <t>H13-0247</t>
  </si>
  <si>
    <t>H13-0822</t>
  </si>
  <si>
    <t>H13-0979</t>
  </si>
  <si>
    <t>H13-0661</t>
  </si>
  <si>
    <t>H13-0446</t>
  </si>
  <si>
    <t>H13-0114</t>
  </si>
  <si>
    <t>H13-0998</t>
  </si>
  <si>
    <t>H13-0025</t>
  </si>
  <si>
    <t>H13-0899</t>
  </si>
  <si>
    <t>H13-0714</t>
  </si>
  <si>
    <t>H13-0845</t>
  </si>
  <si>
    <t>H13-0187</t>
  </si>
  <si>
    <t>H13-0170</t>
  </si>
  <si>
    <t>H13-0775</t>
  </si>
  <si>
    <t>H13-0198</t>
  </si>
  <si>
    <t>H13-0045</t>
  </si>
  <si>
    <t>H13-0807</t>
  </si>
  <si>
    <t>H13-0155</t>
  </si>
  <si>
    <t>H13-0534</t>
  </si>
  <si>
    <t>H13-0287</t>
  </si>
  <si>
    <t>H13-0066</t>
  </si>
  <si>
    <t>H13-0012</t>
  </si>
  <si>
    <t>H13-0832</t>
  </si>
  <si>
    <t>H13-0565</t>
  </si>
  <si>
    <t>H13-0133</t>
  </si>
  <si>
    <t>H13-0183</t>
  </si>
  <si>
    <t>H13-0005</t>
  </si>
  <si>
    <t>H13-0426</t>
  </si>
  <si>
    <t>H13-0549</t>
  </si>
  <si>
    <t>H13-0018</t>
  </si>
  <si>
    <t>H13-0347</t>
  </si>
  <si>
    <t>H13-0512</t>
  </si>
  <si>
    <t>H13-0205</t>
  </si>
  <si>
    <t>H13-0604</t>
  </si>
  <si>
    <t>H13-0635</t>
  </si>
  <si>
    <t>H13-1110</t>
  </si>
  <si>
    <t>H13-0352</t>
  </si>
  <si>
    <t>H13-0390</t>
  </si>
  <si>
    <t>H13-0442</t>
  </si>
  <si>
    <t>H13-0264</t>
  </si>
  <si>
    <t>H13-0345</t>
  </si>
  <si>
    <t>H13-0173</t>
  </si>
  <si>
    <t>H13-0343</t>
  </si>
  <si>
    <t>H13-0959</t>
  </si>
  <si>
    <t>H13-1130</t>
  </si>
  <si>
    <t>H13-0829</t>
  </si>
  <si>
    <t>H13-0851</t>
  </si>
  <si>
    <t>H13-0849</t>
  </si>
  <si>
    <t>H13-0541</t>
  </si>
  <si>
    <t>H13-0546</t>
  </si>
  <si>
    <t>H13-0145</t>
  </si>
  <si>
    <t>H13-0527</t>
  </si>
  <si>
    <t>H13-0875</t>
  </si>
  <si>
    <t>H13-0898</t>
  </si>
  <si>
    <t>H13-0914</t>
  </si>
  <si>
    <t>H13-0181</t>
  </si>
  <si>
    <t>H13-0219</t>
  </si>
  <si>
    <t>H13-0423</t>
  </si>
  <si>
    <t>H13-0755</t>
  </si>
  <si>
    <t>H13-0026</t>
  </si>
  <si>
    <t>H13-0051</t>
  </si>
  <si>
    <t>H13-0111</t>
  </si>
  <si>
    <t>H13-0463</t>
  </si>
  <si>
    <t>H13-0351</t>
  </si>
  <si>
    <t>H13-0161</t>
  </si>
  <si>
    <t>H13-0238</t>
  </si>
  <si>
    <t>H13-0479</t>
  </si>
  <si>
    <t>H13-0974</t>
  </si>
  <si>
    <t>H13-1202</t>
  </si>
  <si>
    <t>H13-0317</t>
  </si>
  <si>
    <t>H13-0763</t>
  </si>
  <si>
    <t>H13-0868</t>
  </si>
  <si>
    <t>H13-0933</t>
  </si>
  <si>
    <t>H13-1025</t>
  </si>
  <si>
    <t>H13-0042</t>
  </si>
  <si>
    <t>H13-0087</t>
  </si>
  <si>
    <t>H13-0444</t>
  </si>
  <si>
    <t>H13-0475</t>
  </si>
  <si>
    <t>H13-0502</t>
  </si>
  <si>
    <t>GLOSSARY OF TERMS</t>
  </si>
  <si>
    <t>SIRES</t>
  </si>
  <si>
    <r>
      <t xml:space="preserve">Coefficient of Variation (CV)  </t>
    </r>
    <r>
      <rPr>
        <sz val="10"/>
        <color indexed="18"/>
        <rFont val="Tahoma"/>
        <family val="2"/>
      </rPr>
      <t xml:space="preserve">The fibre diameter </t>
    </r>
  </si>
  <si>
    <t>Merino</t>
  </si>
  <si>
    <t xml:space="preserve">variation expressed as a percentage of standard </t>
  </si>
  <si>
    <t>deviation and mean fibre diameter.</t>
  </si>
  <si>
    <t>HANNATON BRED SIRES</t>
  </si>
  <si>
    <t>H - Fezik</t>
  </si>
  <si>
    <t>Son White River C'wealth</t>
  </si>
  <si>
    <r>
      <t>Comfort Factor (CF)</t>
    </r>
    <r>
      <rPr>
        <sz val="10"/>
        <color indexed="18"/>
        <rFont val="Tahoma"/>
        <family val="2"/>
      </rPr>
      <t xml:space="preserve">  The percentage of fibres less </t>
    </r>
  </si>
  <si>
    <t>H - 100036</t>
  </si>
  <si>
    <t>Son H - Fezik</t>
  </si>
  <si>
    <t xml:space="preserve">than 30 microns.  ie: 100% Comfort Factor  = 0% of </t>
  </si>
  <si>
    <t>H - 100124</t>
  </si>
  <si>
    <t>fibres greater than 30 micron.</t>
  </si>
  <si>
    <t>H - 120048</t>
  </si>
  <si>
    <t>Son H - 10124</t>
  </si>
  <si>
    <r>
      <t>Curve</t>
    </r>
    <r>
      <rPr>
        <sz val="10"/>
        <color indexed="18"/>
        <rFont val="Tahoma"/>
        <family val="2"/>
      </rPr>
      <t xml:space="preserve">  The Mean Fibre Curvature measured in </t>
    </r>
  </si>
  <si>
    <t>H - 110059</t>
  </si>
  <si>
    <t>Son of H - Hamish</t>
  </si>
  <si>
    <t xml:space="preserve">degrees per mm of fibre length.  The lower the </t>
  </si>
  <si>
    <t>WP Syn</t>
  </si>
  <si>
    <t>Syn of Wallaloo Park Blood</t>
  </si>
  <si>
    <t>angle, the lower the crimp frequency.</t>
  </si>
  <si>
    <t>H - 110062</t>
  </si>
  <si>
    <t>Son H - Robert</t>
  </si>
  <si>
    <r>
      <t xml:space="preserve">Greasy Fleece Weight (GFW)  </t>
    </r>
    <r>
      <rPr>
        <sz val="10"/>
        <color indexed="18"/>
        <rFont val="Tahoma"/>
        <family val="2"/>
      </rPr>
      <t xml:space="preserve">A comparison of </t>
    </r>
  </si>
  <si>
    <t>the greasy fleece weight with the average of 250</t>
  </si>
  <si>
    <t>Poll Merino</t>
  </si>
  <si>
    <t xml:space="preserve">rams tested (expressed as a percentage of the </t>
  </si>
  <si>
    <t xml:space="preserve">average weight).  ie: The average of the greasy </t>
  </si>
  <si>
    <t>AI SIRES</t>
  </si>
  <si>
    <t>fleece weights tested is equal to 100%.</t>
  </si>
  <si>
    <t>GP - 739</t>
  </si>
  <si>
    <t>Son WP - 988</t>
  </si>
  <si>
    <t>WP - 988</t>
  </si>
  <si>
    <t>Wallaloo Park 988</t>
  </si>
  <si>
    <r>
      <t xml:space="preserve">Micron  </t>
    </r>
    <r>
      <rPr>
        <sz val="10"/>
        <color indexed="18"/>
        <rFont val="Tahoma"/>
        <family val="2"/>
      </rPr>
      <t>The average fibre diameter.</t>
    </r>
  </si>
  <si>
    <t>WP - Casper</t>
  </si>
  <si>
    <t>Wallaloo Park Casper</t>
  </si>
  <si>
    <t>L - 1259</t>
  </si>
  <si>
    <t>Leahcim 101259</t>
  </si>
  <si>
    <r>
      <t>Spinning Fineness (SF)</t>
    </r>
    <r>
      <rPr>
        <sz val="10"/>
        <color indexed="18"/>
        <rFont val="Tahoma"/>
        <family val="2"/>
      </rPr>
      <t xml:space="preserve">  A measure of fineness </t>
    </r>
  </si>
  <si>
    <t>L - 0918</t>
  </si>
  <si>
    <t>Leahcim 090918</t>
  </si>
  <si>
    <t xml:space="preserve">(expressed in micron units) derived from the mean </t>
  </si>
  <si>
    <t>fibre diameter and CV.  It is used by processors.  NB:</t>
  </si>
  <si>
    <t>a CV of 24% has a zero effect on Spinning Fineness.</t>
  </si>
  <si>
    <t>H - Specialist</t>
  </si>
  <si>
    <t>Son of GP - Doc</t>
  </si>
  <si>
    <t>H - 100040</t>
  </si>
  <si>
    <t>Son H - 08001</t>
  </si>
  <si>
    <r>
      <t>Standard Deviation (SD)</t>
    </r>
    <r>
      <rPr>
        <sz val="10"/>
        <color indexed="18"/>
        <rFont val="Tahoma"/>
        <family val="2"/>
      </rPr>
      <t xml:space="preserve">  A measure (in microns) </t>
    </r>
  </si>
  <si>
    <t>H - 110001</t>
  </si>
  <si>
    <t>Son Ridgeway 1137</t>
  </si>
  <si>
    <t>either side of the mean fibre diameter in which 68%</t>
  </si>
  <si>
    <t>H - 120046</t>
  </si>
  <si>
    <t>Son H - 11002</t>
  </si>
  <si>
    <t>of fibres lie.</t>
  </si>
  <si>
    <t>H - 110168</t>
  </si>
  <si>
    <t>H - 110011</t>
  </si>
  <si>
    <r>
      <t>Body Weight (BW)</t>
    </r>
    <r>
      <rPr>
        <sz val="10"/>
        <color indexed="18"/>
        <rFont val="MS Sans Serif"/>
      </rPr>
      <t xml:space="preserve"> measured  3/9/2014</t>
    </r>
  </si>
  <si>
    <t>H - 110015</t>
  </si>
  <si>
    <t>NOTE:</t>
  </si>
  <si>
    <t>Poll Syn</t>
  </si>
  <si>
    <t>Syn Top Poll Sons</t>
  </si>
  <si>
    <t xml:space="preserve">* Fleece samples were taken from the current </t>
  </si>
  <si>
    <t>PURCHASED SIRES</t>
  </si>
  <si>
    <t>fleece in August 2014.</t>
  </si>
  <si>
    <t>GP - Doc</t>
  </si>
  <si>
    <t>Glenlea Park Grey Son</t>
  </si>
  <si>
    <t xml:space="preserve">* Generally, the lower each of the SD, CV &amp; SF </t>
  </si>
  <si>
    <t xml:space="preserve">values are, the better the wool within each </t>
  </si>
  <si>
    <t>micron category.</t>
  </si>
  <si>
    <t>Son Leahcim 438</t>
  </si>
  <si>
    <t>Son Leahcim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</si>
</sst>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2"/>
      <color indexed="18"/>
      <name val="Tahoma"/>
      <family val="2"/>
    </font>
    <font>
      <sz val="10"/>
      <color indexed="18"/>
      <name val="MS Sans Serif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b/>
      <u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9" fillId="0" borderId="0" xfId="0" applyFont="1"/>
    <xf numFmtId="0" fontId="5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naton/Desktop/Farm/Sheep/2013%20Drop%20-%202014%20Ram%20Sale/2014%20Drop%20Ram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Rams"/>
      <sheetName val="Ram Sale by Tag"/>
      <sheetName val="Ram Sale by Lot No"/>
      <sheetName val="Muscle Scan"/>
      <sheetName val="Wool Weights"/>
    </sheetNames>
    <sheetDataSet>
      <sheetData sheetId="0">
        <row r="6">
          <cell r="A6" t="str">
            <v>H13-0002</v>
          </cell>
          <cell r="B6">
            <v>5.5</v>
          </cell>
          <cell r="C6">
            <v>0.93062605752961081</v>
          </cell>
          <cell r="D6" t="str">
            <v>H - 110011</v>
          </cell>
          <cell r="E6">
            <v>4</v>
          </cell>
          <cell r="F6">
            <v>15.7</v>
          </cell>
          <cell r="G6">
            <v>-2.7834636871508236</v>
          </cell>
          <cell r="H6">
            <v>16.8</v>
          </cell>
          <cell r="I6">
            <v>2.6</v>
          </cell>
          <cell r="J6">
            <v>99.8</v>
          </cell>
          <cell r="K6">
            <v>0.2</v>
          </cell>
          <cell r="L6">
            <v>14.7</v>
          </cell>
          <cell r="M6">
            <v>101.24</v>
          </cell>
          <cell r="N6">
            <v>69</v>
          </cell>
          <cell r="O6">
            <v>0.97155730780061955</v>
          </cell>
          <cell r="P6">
            <v>31</v>
          </cell>
          <cell r="Q6">
            <v>3</v>
          </cell>
        </row>
        <row r="7">
          <cell r="A7" t="str">
            <v>H13-0003</v>
          </cell>
          <cell r="B7">
            <v>7.25</v>
          </cell>
          <cell r="C7">
            <v>1.2267343485617597</v>
          </cell>
          <cell r="D7" t="str">
            <v>H - 110011</v>
          </cell>
          <cell r="E7">
            <v>4</v>
          </cell>
          <cell r="F7">
            <v>18.5</v>
          </cell>
          <cell r="G7">
            <v>1.653631284917708E-2</v>
          </cell>
          <cell r="H7">
            <v>15.9</v>
          </cell>
          <cell r="I7">
            <v>2.9</v>
          </cell>
          <cell r="J7">
            <v>99.2</v>
          </cell>
          <cell r="K7">
            <v>0.8</v>
          </cell>
          <cell r="L7">
            <v>17.3</v>
          </cell>
          <cell r="M7">
            <v>73.599999999999994</v>
          </cell>
          <cell r="N7">
            <v>85</v>
          </cell>
          <cell r="O7">
            <v>1.1968459588848213</v>
          </cell>
          <cell r="P7">
            <v>32</v>
          </cell>
          <cell r="Q7">
            <v>4.5</v>
          </cell>
        </row>
        <row r="8">
          <cell r="A8" t="str">
            <v>H13-0005</v>
          </cell>
          <cell r="B8">
            <v>4.5</v>
          </cell>
          <cell r="C8">
            <v>0.76142131979695427</v>
          </cell>
          <cell r="D8" t="str">
            <v>H - 110011</v>
          </cell>
          <cell r="E8">
            <v>4</v>
          </cell>
          <cell r="F8">
            <v>17.899999999999999</v>
          </cell>
          <cell r="G8">
            <v>-0.58346368715082431</v>
          </cell>
          <cell r="H8">
            <v>15.9</v>
          </cell>
          <cell r="I8">
            <v>2.9</v>
          </cell>
          <cell r="J8">
            <v>100</v>
          </cell>
          <cell r="K8">
            <v>0</v>
          </cell>
          <cell r="L8">
            <v>16.8</v>
          </cell>
          <cell r="M8">
            <v>80.45</v>
          </cell>
          <cell r="N8">
            <v>63.5</v>
          </cell>
          <cell r="O8">
            <v>0.89411433399042528</v>
          </cell>
          <cell r="P8">
            <v>31</v>
          </cell>
          <cell r="Q8">
            <v>3.5</v>
          </cell>
        </row>
        <row r="9">
          <cell r="A9" t="str">
            <v>H13-0007</v>
          </cell>
          <cell r="B9">
            <v>6.75</v>
          </cell>
          <cell r="C9">
            <v>1.1421319796954315</v>
          </cell>
          <cell r="D9" t="str">
            <v>H - 110011</v>
          </cell>
          <cell r="E9">
            <v>4</v>
          </cell>
          <cell r="F9">
            <v>16.5</v>
          </cell>
          <cell r="G9">
            <v>-1.9834636871508229</v>
          </cell>
          <cell r="H9">
            <v>15.3</v>
          </cell>
          <cell r="I9">
            <v>2.5</v>
          </cell>
          <cell r="J9">
            <v>99.6</v>
          </cell>
          <cell r="K9">
            <v>0.4</v>
          </cell>
          <cell r="L9">
            <v>15.4</v>
          </cell>
          <cell r="M9">
            <v>86.37</v>
          </cell>
          <cell r="N9">
            <v>63</v>
          </cell>
          <cell r="O9">
            <v>0.88707406364404395</v>
          </cell>
          <cell r="P9">
            <v>31</v>
          </cell>
          <cell r="Q9">
            <v>35</v>
          </cell>
        </row>
        <row r="10">
          <cell r="A10" t="str">
            <v>H13-0009</v>
          </cell>
          <cell r="B10">
            <v>6.5</v>
          </cell>
          <cell r="C10">
            <v>1.0998307952622672</v>
          </cell>
          <cell r="D10" t="str">
            <v>H - 110011</v>
          </cell>
          <cell r="E10">
            <v>4</v>
          </cell>
          <cell r="F10">
            <v>17.5</v>
          </cell>
          <cell r="G10">
            <v>-1</v>
          </cell>
          <cell r="H10">
            <v>13.7</v>
          </cell>
          <cell r="I10">
            <v>2.4</v>
          </cell>
          <cell r="J10">
            <v>99.9</v>
          </cell>
          <cell r="K10">
            <v>0.1</v>
          </cell>
          <cell r="L10">
            <v>16.100000000000001</v>
          </cell>
          <cell r="M10">
            <v>71</v>
          </cell>
          <cell r="N10">
            <v>83.5</v>
          </cell>
          <cell r="O10">
            <v>1.1757251478456774</v>
          </cell>
          <cell r="P10">
            <v>36</v>
          </cell>
          <cell r="Q10">
            <v>6</v>
          </cell>
        </row>
        <row r="11">
          <cell r="A11" t="str">
            <v>H13-0012</v>
          </cell>
          <cell r="B11">
            <v>6</v>
          </cell>
          <cell r="C11">
            <v>1.015228426395939</v>
          </cell>
          <cell r="D11" t="str">
            <v>H - 110011</v>
          </cell>
          <cell r="E11">
            <v>4</v>
          </cell>
          <cell r="F11">
            <v>17.5</v>
          </cell>
          <cell r="G11">
            <v>-0.98346368715082289</v>
          </cell>
          <cell r="H11">
            <v>15.6</v>
          </cell>
          <cell r="I11">
            <v>2.7</v>
          </cell>
          <cell r="J11">
            <v>99.8</v>
          </cell>
          <cell r="K11">
            <v>0.2</v>
          </cell>
          <cell r="L11">
            <v>16.3</v>
          </cell>
          <cell r="M11">
            <v>97.17</v>
          </cell>
          <cell r="N11">
            <v>86</v>
          </cell>
          <cell r="O11">
            <v>1.2109264995775839</v>
          </cell>
          <cell r="P11">
            <v>35</v>
          </cell>
          <cell r="Q11">
            <v>4.5</v>
          </cell>
        </row>
        <row r="12">
          <cell r="A12" t="str">
            <v>H13-0014</v>
          </cell>
          <cell r="B12">
            <v>8.5</v>
          </cell>
          <cell r="C12">
            <v>1.4382402707275803</v>
          </cell>
          <cell r="D12" t="str">
            <v>H - 110011</v>
          </cell>
          <cell r="E12">
            <v>4</v>
          </cell>
          <cell r="F12">
            <v>16.5</v>
          </cell>
          <cell r="G12">
            <v>-1.9834636871508229</v>
          </cell>
          <cell r="H12">
            <v>20.399999999999999</v>
          </cell>
          <cell r="I12">
            <v>3.4</v>
          </cell>
          <cell r="J12">
            <v>99.6</v>
          </cell>
          <cell r="K12">
            <v>0.4</v>
          </cell>
          <cell r="L12">
            <v>15.9</v>
          </cell>
          <cell r="M12">
            <v>90.65</v>
          </cell>
          <cell r="N12">
            <v>72</v>
          </cell>
          <cell r="O12">
            <v>1.0137989298789074</v>
          </cell>
          <cell r="P12">
            <v>32</v>
          </cell>
          <cell r="Q12">
            <v>3.5</v>
          </cell>
        </row>
        <row r="13">
          <cell r="A13" t="str">
            <v>H13-0015</v>
          </cell>
          <cell r="B13">
            <v>7.25</v>
          </cell>
          <cell r="C13">
            <v>1.2267343485617597</v>
          </cell>
          <cell r="D13" t="str">
            <v>H - 110011</v>
          </cell>
          <cell r="E13">
            <v>4</v>
          </cell>
          <cell r="F13">
            <v>18.600000000000001</v>
          </cell>
          <cell r="G13">
            <v>0.1</v>
          </cell>
          <cell r="H13">
            <v>13.4</v>
          </cell>
          <cell r="I13">
            <v>2.5</v>
          </cell>
          <cell r="J13">
            <v>100</v>
          </cell>
          <cell r="K13">
            <v>0</v>
          </cell>
          <cell r="L13">
            <v>17.100000000000001</v>
          </cell>
          <cell r="M13">
            <v>67</v>
          </cell>
          <cell r="N13">
            <v>94</v>
          </cell>
          <cell r="O13">
            <v>1.3235708251196847</v>
          </cell>
          <cell r="P13">
            <v>36</v>
          </cell>
          <cell r="Q13">
            <v>7</v>
          </cell>
        </row>
        <row r="14">
          <cell r="A14" t="str">
            <v>H13-0018</v>
          </cell>
          <cell r="B14">
            <v>5</v>
          </cell>
          <cell r="C14">
            <v>0.84602368866328259</v>
          </cell>
          <cell r="D14" t="str">
            <v>GP 739</v>
          </cell>
          <cell r="E14">
            <v>5</v>
          </cell>
          <cell r="F14">
            <v>20.7</v>
          </cell>
          <cell r="G14">
            <v>2.2165363128491764</v>
          </cell>
          <cell r="H14">
            <v>16.5</v>
          </cell>
          <cell r="I14">
            <v>3.4</v>
          </cell>
          <cell r="J14">
            <v>99.6</v>
          </cell>
          <cell r="K14">
            <v>0.4</v>
          </cell>
          <cell r="L14">
            <v>19.399999999999999</v>
          </cell>
          <cell r="M14">
            <v>84.62</v>
          </cell>
          <cell r="N14">
            <v>73.5</v>
          </cell>
          <cell r="O14">
            <v>1.0349197409180513</v>
          </cell>
          <cell r="P14">
            <v>35</v>
          </cell>
          <cell r="Q14">
            <v>5</v>
          </cell>
        </row>
        <row r="15">
          <cell r="A15" t="str">
            <v>H13-0025</v>
          </cell>
          <cell r="B15">
            <v>4.5</v>
          </cell>
          <cell r="C15">
            <v>0.76142131979695427</v>
          </cell>
          <cell r="D15" t="str">
            <v>GP 739</v>
          </cell>
          <cell r="E15">
            <v>5</v>
          </cell>
          <cell r="F15">
            <v>18</v>
          </cell>
          <cell r="G15">
            <v>-0.48346368715082294</v>
          </cell>
          <cell r="H15">
            <v>18.3</v>
          </cell>
          <cell r="I15">
            <v>3.3</v>
          </cell>
          <cell r="J15">
            <v>99.8</v>
          </cell>
          <cell r="K15">
            <v>0.2</v>
          </cell>
          <cell r="L15">
            <v>17.2</v>
          </cell>
          <cell r="M15">
            <v>83.43</v>
          </cell>
          <cell r="N15">
            <v>79.5</v>
          </cell>
          <cell r="O15">
            <v>1.119402985074627</v>
          </cell>
          <cell r="P15">
            <v>32</v>
          </cell>
          <cell r="Q15">
            <v>4.5</v>
          </cell>
        </row>
        <row r="16">
          <cell r="A16" t="str">
            <v>H13-0026</v>
          </cell>
          <cell r="B16">
            <v>5.25</v>
          </cell>
          <cell r="C16">
            <v>0.8883248730964467</v>
          </cell>
          <cell r="D16" t="str">
            <v>GP 739</v>
          </cell>
          <cell r="E16">
            <v>5</v>
          </cell>
          <cell r="F16">
            <v>18.399999999999999</v>
          </cell>
          <cell r="G16">
            <v>-8.3463687150824334E-2</v>
          </cell>
          <cell r="H16">
            <v>16.100000000000001</v>
          </cell>
          <cell r="I16">
            <v>3</v>
          </cell>
          <cell r="J16">
            <v>99.4</v>
          </cell>
          <cell r="K16">
            <v>0.6</v>
          </cell>
          <cell r="L16">
            <v>17.3</v>
          </cell>
          <cell r="M16">
            <v>123.79</v>
          </cell>
          <cell r="N16">
            <v>75</v>
          </cell>
          <cell r="O16">
            <v>1.0560405519571952</v>
          </cell>
          <cell r="P16">
            <v>32</v>
          </cell>
          <cell r="Q16">
            <v>4.5</v>
          </cell>
        </row>
        <row r="17">
          <cell r="A17" t="str">
            <v>H13-0027</v>
          </cell>
          <cell r="B17">
            <v>6.5</v>
          </cell>
          <cell r="C17">
            <v>1.0998307952622672</v>
          </cell>
          <cell r="D17" t="str">
            <v>GP 739</v>
          </cell>
          <cell r="E17">
            <v>5</v>
          </cell>
          <cell r="F17">
            <v>17.3</v>
          </cell>
          <cell r="G17">
            <v>-1.1834636871508222</v>
          </cell>
          <cell r="H17">
            <v>21.3</v>
          </cell>
          <cell r="I17">
            <v>3.7</v>
          </cell>
          <cell r="J17">
            <v>99.8</v>
          </cell>
          <cell r="K17">
            <v>0.2</v>
          </cell>
          <cell r="L17">
            <v>16.899999999999999</v>
          </cell>
          <cell r="M17">
            <v>87.22</v>
          </cell>
          <cell r="N17">
            <v>88</v>
          </cell>
          <cell r="O17">
            <v>1.239087580963109</v>
          </cell>
          <cell r="P17">
            <v>35</v>
          </cell>
          <cell r="Q17">
            <v>5</v>
          </cell>
        </row>
        <row r="18">
          <cell r="A18" t="str">
            <v>H13-0030</v>
          </cell>
          <cell r="B18">
            <v>6.75</v>
          </cell>
          <cell r="C18">
            <v>1.1421319796954315</v>
          </cell>
          <cell r="D18" t="str">
            <v>GP 739</v>
          </cell>
          <cell r="E18">
            <v>5</v>
          </cell>
          <cell r="F18">
            <v>19.3</v>
          </cell>
          <cell r="G18">
            <v>0.81653631284917783</v>
          </cell>
          <cell r="H18">
            <v>16.899999999999999</v>
          </cell>
          <cell r="I18">
            <v>3.3</v>
          </cell>
          <cell r="J18">
            <v>99.4</v>
          </cell>
          <cell r="K18">
            <v>0.6</v>
          </cell>
          <cell r="L18">
            <v>18.2</v>
          </cell>
          <cell r="M18">
            <v>66.72</v>
          </cell>
          <cell r="N18">
            <v>87</v>
          </cell>
          <cell r="O18">
            <v>1.2250070402703463</v>
          </cell>
          <cell r="P18">
            <v>37</v>
          </cell>
          <cell r="Q18">
            <v>5</v>
          </cell>
        </row>
        <row r="19">
          <cell r="A19" t="str">
            <v>H13-0036</v>
          </cell>
          <cell r="B19">
            <v>5</v>
          </cell>
          <cell r="C19">
            <v>0.84602368866328259</v>
          </cell>
          <cell r="D19" t="str">
            <v>GP 739</v>
          </cell>
          <cell r="E19">
            <v>5</v>
          </cell>
          <cell r="F19">
            <v>20.100000000000001</v>
          </cell>
          <cell r="G19">
            <v>1.6165363128491785</v>
          </cell>
          <cell r="H19">
            <v>17.100000000000001</v>
          </cell>
          <cell r="I19">
            <v>3.4</v>
          </cell>
          <cell r="J19">
            <v>99.6</v>
          </cell>
          <cell r="K19">
            <v>0.4</v>
          </cell>
          <cell r="L19">
            <v>19</v>
          </cell>
          <cell r="M19">
            <v>98.52</v>
          </cell>
          <cell r="N19">
            <v>74</v>
          </cell>
          <cell r="O19">
            <v>1.0419600112644327</v>
          </cell>
          <cell r="P19">
            <v>33</v>
          </cell>
          <cell r="Q19">
            <v>4</v>
          </cell>
        </row>
        <row r="20">
          <cell r="A20" t="str">
            <v>H13-0038</v>
          </cell>
          <cell r="B20">
            <v>6</v>
          </cell>
          <cell r="C20">
            <v>1.015228426395939</v>
          </cell>
          <cell r="D20" t="str">
            <v>GP 739</v>
          </cell>
          <cell r="E20">
            <v>5</v>
          </cell>
          <cell r="F20">
            <v>16.3</v>
          </cell>
          <cell r="G20">
            <v>-2.1834636871508222</v>
          </cell>
          <cell r="H20">
            <v>16.2</v>
          </cell>
          <cell r="I20">
            <v>2.6</v>
          </cell>
          <cell r="J20">
            <v>99.6</v>
          </cell>
          <cell r="K20">
            <v>0.4</v>
          </cell>
          <cell r="L20">
            <v>15.2</v>
          </cell>
          <cell r="M20">
            <v>99.38</v>
          </cell>
          <cell r="N20">
            <v>83.5</v>
          </cell>
          <cell r="O20">
            <v>1.1757251478456774</v>
          </cell>
          <cell r="P20">
            <v>34</v>
          </cell>
          <cell r="Q20">
            <v>4.5</v>
          </cell>
        </row>
        <row r="21">
          <cell r="A21" t="str">
            <v>H13-0039</v>
          </cell>
          <cell r="B21">
            <v>7.75</v>
          </cell>
          <cell r="C21">
            <v>1.3113367174280879</v>
          </cell>
          <cell r="D21" t="str">
            <v>GP 739</v>
          </cell>
          <cell r="E21">
            <v>5</v>
          </cell>
          <cell r="F21">
            <v>19.8</v>
          </cell>
          <cell r="G21">
            <v>1.3165363128491778</v>
          </cell>
          <cell r="H21">
            <v>17</v>
          </cell>
          <cell r="I21">
            <v>3.3</v>
          </cell>
          <cell r="J21">
            <v>99.4</v>
          </cell>
          <cell r="K21">
            <v>0.6</v>
          </cell>
          <cell r="L21">
            <v>18.600000000000001</v>
          </cell>
          <cell r="M21">
            <v>94.12</v>
          </cell>
          <cell r="N21">
            <v>85</v>
          </cell>
          <cell r="O21">
            <v>1.1968459588848213</v>
          </cell>
          <cell r="P21">
            <v>39</v>
          </cell>
          <cell r="Q21">
            <v>5</v>
          </cell>
        </row>
        <row r="22">
          <cell r="A22" t="str">
            <v>H13-0042</v>
          </cell>
          <cell r="B22">
            <v>5</v>
          </cell>
          <cell r="C22">
            <v>0.84602368866328259</v>
          </cell>
          <cell r="D22" t="str">
            <v>GP 739</v>
          </cell>
          <cell r="E22">
            <v>5</v>
          </cell>
          <cell r="F22">
            <v>19.3</v>
          </cell>
          <cell r="G22">
            <v>0.81653631284917783</v>
          </cell>
          <cell r="H22">
            <v>17.399999999999999</v>
          </cell>
          <cell r="I22">
            <v>3.3</v>
          </cell>
          <cell r="J22">
            <v>99</v>
          </cell>
          <cell r="K22">
            <v>1</v>
          </cell>
          <cell r="L22">
            <v>18.2</v>
          </cell>
          <cell r="M22">
            <v>101.67</v>
          </cell>
          <cell r="N22">
            <v>66</v>
          </cell>
          <cell r="O22">
            <v>0.92931568572233181</v>
          </cell>
          <cell r="P22">
            <v>33</v>
          </cell>
          <cell r="Q22">
            <v>4</v>
          </cell>
        </row>
        <row r="23">
          <cell r="A23" t="str">
            <v>H13-0043</v>
          </cell>
          <cell r="B23">
            <v>6.25</v>
          </cell>
          <cell r="C23">
            <v>1.0575296108291032</v>
          </cell>
          <cell r="D23" t="str">
            <v>GP 739</v>
          </cell>
          <cell r="E23">
            <v>5</v>
          </cell>
          <cell r="F23">
            <v>17.100000000000001</v>
          </cell>
          <cell r="G23">
            <v>-1.3834636871508215</v>
          </cell>
          <cell r="H23">
            <v>16.8</v>
          </cell>
          <cell r="I23">
            <v>2.9</v>
          </cell>
          <cell r="J23">
            <v>99.6</v>
          </cell>
          <cell r="K23">
            <v>0.4</v>
          </cell>
          <cell r="L23">
            <v>16.100000000000001</v>
          </cell>
          <cell r="M23">
            <v>101.96</v>
          </cell>
          <cell r="N23">
            <v>62.5</v>
          </cell>
          <cell r="O23">
            <v>0.88003379329766263</v>
          </cell>
          <cell r="P23">
            <v>32</v>
          </cell>
          <cell r="Q23">
            <v>4.5</v>
          </cell>
        </row>
        <row r="24">
          <cell r="A24" t="str">
            <v>H13-0045</v>
          </cell>
          <cell r="B24">
            <v>5.75</v>
          </cell>
          <cell r="C24">
            <v>0.97292724196277491</v>
          </cell>
          <cell r="D24" t="str">
            <v>GP 739</v>
          </cell>
          <cell r="E24">
            <v>5</v>
          </cell>
          <cell r="F24">
            <v>19.399999999999999</v>
          </cell>
          <cell r="G24">
            <v>0.91653631284917569</v>
          </cell>
          <cell r="H24">
            <v>17.100000000000001</v>
          </cell>
          <cell r="I24">
            <v>3.3</v>
          </cell>
          <cell r="J24">
            <v>99.6</v>
          </cell>
          <cell r="K24">
            <v>0.4</v>
          </cell>
          <cell r="L24">
            <v>18.3</v>
          </cell>
          <cell r="M24">
            <v>87.11</v>
          </cell>
          <cell r="N24">
            <v>85.5</v>
          </cell>
          <cell r="O24">
            <v>1.2038862292312025</v>
          </cell>
          <cell r="P24">
            <v>34</v>
          </cell>
          <cell r="Q24">
            <v>4.5</v>
          </cell>
        </row>
        <row r="25">
          <cell r="A25" t="str">
            <v>H13-0051</v>
          </cell>
          <cell r="B25">
            <v>6</v>
          </cell>
          <cell r="C25">
            <v>1.015228426395939</v>
          </cell>
          <cell r="D25" t="str">
            <v>GP 739</v>
          </cell>
          <cell r="E25">
            <v>5</v>
          </cell>
          <cell r="F25">
            <v>17.7</v>
          </cell>
          <cell r="G25">
            <v>-0.7834636871508236</v>
          </cell>
          <cell r="H25">
            <v>20.3</v>
          </cell>
          <cell r="I25">
            <v>3.6</v>
          </cell>
          <cell r="J25">
            <v>99.6</v>
          </cell>
          <cell r="K25">
            <v>0.4</v>
          </cell>
          <cell r="L25">
            <v>17.100000000000001</v>
          </cell>
          <cell r="M25">
            <v>87.51</v>
          </cell>
          <cell r="N25">
            <v>68</v>
          </cell>
          <cell r="O25">
            <v>0.95747676710785701</v>
          </cell>
          <cell r="P25">
            <v>30</v>
          </cell>
          <cell r="Q25">
            <v>4</v>
          </cell>
        </row>
        <row r="26">
          <cell r="A26" t="str">
            <v>H13-0052</v>
          </cell>
          <cell r="B26">
            <v>5.25</v>
          </cell>
          <cell r="C26">
            <v>0.8883248730964467</v>
          </cell>
          <cell r="D26" t="str">
            <v>L - 1259</v>
          </cell>
          <cell r="E26">
            <v>5</v>
          </cell>
          <cell r="F26">
            <v>18.100000000000001</v>
          </cell>
          <cell r="G26">
            <v>-0.38346368715082152</v>
          </cell>
          <cell r="H26">
            <v>18.3</v>
          </cell>
          <cell r="I26">
            <v>3.3</v>
          </cell>
          <cell r="J26">
            <v>99.6</v>
          </cell>
          <cell r="K26">
            <v>0.4</v>
          </cell>
          <cell r="L26">
            <v>17.2</v>
          </cell>
          <cell r="M26">
            <v>92.22</v>
          </cell>
          <cell r="N26">
            <v>67.5</v>
          </cell>
          <cell r="O26">
            <v>0.95043649676147568</v>
          </cell>
          <cell r="P26">
            <v>31</v>
          </cell>
          <cell r="Q26">
            <v>4.5</v>
          </cell>
        </row>
        <row r="27">
          <cell r="A27" t="str">
            <v>H13-0057</v>
          </cell>
          <cell r="B27">
            <v>4.75</v>
          </cell>
          <cell r="C27">
            <v>0.80372250423011837</v>
          </cell>
          <cell r="D27" t="str">
            <v>L - 1259</v>
          </cell>
          <cell r="E27">
            <v>5</v>
          </cell>
          <cell r="F27">
            <v>19.3</v>
          </cell>
          <cell r="G27">
            <v>0.8</v>
          </cell>
          <cell r="H27">
            <v>14.5</v>
          </cell>
          <cell r="I27">
            <v>2.8</v>
          </cell>
          <cell r="J27">
            <v>99.8</v>
          </cell>
          <cell r="K27">
            <v>0.2</v>
          </cell>
          <cell r="L27">
            <v>17.899999999999999</v>
          </cell>
          <cell r="M27">
            <v>64</v>
          </cell>
          <cell r="N27">
            <v>89.5</v>
          </cell>
          <cell r="O27">
            <v>1.2602083920022529</v>
          </cell>
          <cell r="P27">
            <v>6</v>
          </cell>
          <cell r="Q27">
            <v>42</v>
          </cell>
        </row>
        <row r="28">
          <cell r="A28" t="str">
            <v>H13-0064</v>
          </cell>
          <cell r="B28">
            <v>5.75</v>
          </cell>
          <cell r="C28">
            <v>0.97292724196277491</v>
          </cell>
          <cell r="D28" t="str">
            <v>L - 1259</v>
          </cell>
          <cell r="E28">
            <v>5</v>
          </cell>
          <cell r="F28">
            <v>16</v>
          </cell>
          <cell r="G28">
            <v>-2.5</v>
          </cell>
          <cell r="H28">
            <v>13.8</v>
          </cell>
          <cell r="I28">
            <v>2.2000000000000002</v>
          </cell>
          <cell r="J28">
            <v>99.9</v>
          </cell>
          <cell r="K28">
            <v>0.1</v>
          </cell>
          <cell r="L28">
            <v>14.8</v>
          </cell>
          <cell r="M28">
            <v>75</v>
          </cell>
          <cell r="N28">
            <v>97</v>
          </cell>
          <cell r="O28">
            <v>1.3658124471979725</v>
          </cell>
          <cell r="P28">
            <v>44</v>
          </cell>
          <cell r="Q28">
            <v>6</v>
          </cell>
        </row>
        <row r="29">
          <cell r="A29" t="str">
            <v>H13-0066</v>
          </cell>
          <cell r="B29">
            <v>5.25</v>
          </cell>
          <cell r="C29">
            <v>0.8883248730964467</v>
          </cell>
          <cell r="D29" t="str">
            <v>L - 1259</v>
          </cell>
          <cell r="E29">
            <v>5</v>
          </cell>
          <cell r="F29">
            <v>19.3</v>
          </cell>
          <cell r="G29">
            <v>0.81653631284917783</v>
          </cell>
          <cell r="H29">
            <v>16.2</v>
          </cell>
          <cell r="I29">
            <v>3.1</v>
          </cell>
          <cell r="J29">
            <v>99.4</v>
          </cell>
          <cell r="K29">
            <v>0.6</v>
          </cell>
          <cell r="L29">
            <v>18.100000000000001</v>
          </cell>
          <cell r="M29">
            <v>88.86</v>
          </cell>
          <cell r="N29">
            <v>83.5</v>
          </cell>
          <cell r="O29">
            <v>1.1757251478456774</v>
          </cell>
          <cell r="P29">
            <v>37</v>
          </cell>
          <cell r="Q29">
            <v>5</v>
          </cell>
        </row>
        <row r="30">
          <cell r="A30" t="str">
            <v>H13-0074</v>
          </cell>
          <cell r="B30">
            <v>6.25</v>
          </cell>
          <cell r="C30">
            <v>1.0575296108291032</v>
          </cell>
          <cell r="D30" t="str">
            <v>L - 1259</v>
          </cell>
          <cell r="E30">
            <v>5</v>
          </cell>
          <cell r="F30">
            <v>19.3</v>
          </cell>
          <cell r="G30">
            <v>0.81653631284917783</v>
          </cell>
          <cell r="H30">
            <v>14</v>
          </cell>
          <cell r="I30">
            <v>2.7</v>
          </cell>
          <cell r="J30">
            <v>100</v>
          </cell>
          <cell r="K30">
            <v>0</v>
          </cell>
          <cell r="L30">
            <v>17.8</v>
          </cell>
          <cell r="M30">
            <v>90.41</v>
          </cell>
          <cell r="N30">
            <v>83.5</v>
          </cell>
          <cell r="O30">
            <v>1.1757251478456774</v>
          </cell>
          <cell r="P30">
            <v>32</v>
          </cell>
          <cell r="Q30">
            <v>5</v>
          </cell>
        </row>
        <row r="31">
          <cell r="A31" t="str">
            <v>H13-0087</v>
          </cell>
          <cell r="B31">
            <v>6</v>
          </cell>
          <cell r="C31">
            <v>1.015228426395939</v>
          </cell>
          <cell r="D31" t="str">
            <v>L - 1259</v>
          </cell>
          <cell r="E31">
            <v>5</v>
          </cell>
          <cell r="F31">
            <v>19.399999999999999</v>
          </cell>
          <cell r="G31">
            <v>0.91653631284917569</v>
          </cell>
          <cell r="H31">
            <v>17</v>
          </cell>
          <cell r="I31">
            <v>3.3</v>
          </cell>
          <cell r="J31">
            <v>99.2</v>
          </cell>
          <cell r="K31">
            <v>0.8</v>
          </cell>
          <cell r="L31">
            <v>18.3</v>
          </cell>
          <cell r="M31">
            <v>79.180000000000007</v>
          </cell>
          <cell r="N31">
            <v>74.5</v>
          </cell>
          <cell r="O31">
            <v>1.0490002816108139</v>
          </cell>
          <cell r="P31">
            <v>37</v>
          </cell>
          <cell r="Q31">
            <v>5</v>
          </cell>
        </row>
        <row r="32">
          <cell r="A32" t="str">
            <v>H13-0092</v>
          </cell>
          <cell r="B32">
            <v>5</v>
          </cell>
          <cell r="C32">
            <v>0.84602368866328259</v>
          </cell>
          <cell r="D32" t="str">
            <v>L - 1259</v>
          </cell>
          <cell r="E32">
            <v>5</v>
          </cell>
          <cell r="F32">
            <v>19.5</v>
          </cell>
          <cell r="G32">
            <v>1.0165363128491771</v>
          </cell>
          <cell r="H32">
            <v>17</v>
          </cell>
          <cell r="I32">
            <v>3.3</v>
          </cell>
          <cell r="J32">
            <v>99.2</v>
          </cell>
          <cell r="K32">
            <v>0.8</v>
          </cell>
          <cell r="L32">
            <v>18.399999999999999</v>
          </cell>
          <cell r="M32">
            <v>73.91</v>
          </cell>
          <cell r="N32">
            <v>71.5</v>
          </cell>
          <cell r="O32">
            <v>1.0067586595325262</v>
          </cell>
          <cell r="P32">
            <v>33</v>
          </cell>
          <cell r="Q32">
            <v>5</v>
          </cell>
        </row>
        <row r="33">
          <cell r="A33" t="str">
            <v>H13-0111</v>
          </cell>
          <cell r="B33">
            <v>5</v>
          </cell>
          <cell r="C33">
            <v>0.84602368866328259</v>
          </cell>
          <cell r="D33" t="str">
            <v>L - 0918</v>
          </cell>
          <cell r="E33">
            <v>5</v>
          </cell>
          <cell r="F33">
            <v>18</v>
          </cell>
          <cell r="G33">
            <v>-0.48346368715082294</v>
          </cell>
          <cell r="H33">
            <v>17.899999999999999</v>
          </cell>
          <cell r="I33">
            <v>3.2</v>
          </cell>
          <cell r="J33">
            <v>99.2</v>
          </cell>
          <cell r="K33">
            <v>0.8</v>
          </cell>
          <cell r="L33">
            <v>17.100000000000001</v>
          </cell>
          <cell r="M33">
            <v>94.42</v>
          </cell>
          <cell r="N33">
            <v>66.5</v>
          </cell>
          <cell r="O33">
            <v>0.93635595606871314</v>
          </cell>
          <cell r="P33">
            <v>32</v>
          </cell>
          <cell r="Q33">
            <v>4</v>
          </cell>
        </row>
        <row r="34">
          <cell r="A34" t="str">
            <v>H13-0113</v>
          </cell>
          <cell r="B34">
            <v>6.5</v>
          </cell>
          <cell r="C34">
            <v>1.0998307952622672</v>
          </cell>
          <cell r="D34" t="str">
            <v>L - 0918</v>
          </cell>
          <cell r="E34">
            <v>5</v>
          </cell>
          <cell r="F34">
            <v>19.100000000000001</v>
          </cell>
          <cell r="G34">
            <v>0.61653631284917854</v>
          </cell>
          <cell r="H34">
            <v>15.5</v>
          </cell>
          <cell r="I34">
            <v>3</v>
          </cell>
          <cell r="J34">
            <v>99.8</v>
          </cell>
          <cell r="K34">
            <v>0.2</v>
          </cell>
          <cell r="L34">
            <v>17.8</v>
          </cell>
          <cell r="M34">
            <v>98.02</v>
          </cell>
          <cell r="N34">
            <v>62</v>
          </cell>
          <cell r="O34">
            <v>0.87299352295128141</v>
          </cell>
          <cell r="P34">
            <v>35</v>
          </cell>
          <cell r="Q34">
            <v>4</v>
          </cell>
        </row>
        <row r="35">
          <cell r="A35" t="str">
            <v>H13-0114</v>
          </cell>
          <cell r="B35">
            <v>5.25</v>
          </cell>
          <cell r="C35">
            <v>0.8883248730964467</v>
          </cell>
          <cell r="D35" t="str">
            <v>L - 0918</v>
          </cell>
          <cell r="E35">
            <v>5</v>
          </cell>
          <cell r="F35">
            <v>20.3</v>
          </cell>
          <cell r="G35">
            <v>1.8165363128491778</v>
          </cell>
          <cell r="H35">
            <v>15.4</v>
          </cell>
          <cell r="I35">
            <v>3.1</v>
          </cell>
          <cell r="J35">
            <v>99.2</v>
          </cell>
          <cell r="K35">
            <v>0.8</v>
          </cell>
          <cell r="L35">
            <v>18.899999999999999</v>
          </cell>
          <cell r="M35">
            <v>82.47</v>
          </cell>
          <cell r="N35">
            <v>62.5</v>
          </cell>
          <cell r="O35">
            <v>0.88003379329766263</v>
          </cell>
          <cell r="P35">
            <v>30</v>
          </cell>
          <cell r="Q35">
            <v>4.5</v>
          </cell>
        </row>
        <row r="36">
          <cell r="A36" t="str">
            <v>H13-0117</v>
          </cell>
          <cell r="B36">
            <v>7</v>
          </cell>
          <cell r="C36">
            <v>1.1844331641285957</v>
          </cell>
          <cell r="D36" t="str">
            <v>L - 0918</v>
          </cell>
          <cell r="E36">
            <v>5</v>
          </cell>
          <cell r="F36">
            <v>18.899999999999999</v>
          </cell>
          <cell r="G36">
            <v>0.41653631284917564</v>
          </cell>
          <cell r="H36">
            <v>14.2</v>
          </cell>
          <cell r="I36">
            <v>2.7</v>
          </cell>
          <cell r="J36">
            <v>100</v>
          </cell>
          <cell r="K36">
            <v>0</v>
          </cell>
          <cell r="L36">
            <v>17.5</v>
          </cell>
          <cell r="M36">
            <v>109.79</v>
          </cell>
          <cell r="N36">
            <v>74</v>
          </cell>
          <cell r="O36">
            <v>1.0419600112644327</v>
          </cell>
          <cell r="P36">
            <v>35</v>
          </cell>
          <cell r="Q36">
            <v>4.5</v>
          </cell>
        </row>
        <row r="37">
          <cell r="A37" t="str">
            <v>H13-0123</v>
          </cell>
          <cell r="B37" t="e">
            <v>#N/A</v>
          </cell>
          <cell r="C37" t="e">
            <v>#N/A</v>
          </cell>
          <cell r="D37" t="str">
            <v>L - 0918</v>
          </cell>
          <cell r="E37">
            <v>5</v>
          </cell>
          <cell r="F37">
            <v>20.7</v>
          </cell>
          <cell r="G37">
            <v>2.2165363128491764</v>
          </cell>
          <cell r="H37">
            <v>16.899999999999999</v>
          </cell>
          <cell r="I37">
            <v>3.5</v>
          </cell>
          <cell r="J37">
            <v>99</v>
          </cell>
          <cell r="K37">
            <v>1</v>
          </cell>
          <cell r="L37">
            <v>19.5</v>
          </cell>
          <cell r="M37">
            <v>83.36</v>
          </cell>
          <cell r="N37">
            <v>67</v>
          </cell>
          <cell r="O37">
            <v>0.94339622641509435</v>
          </cell>
          <cell r="P37">
            <v>30</v>
          </cell>
          <cell r="Q37">
            <v>4.5</v>
          </cell>
        </row>
        <row r="38">
          <cell r="A38" t="str">
            <v>H13-0128</v>
          </cell>
          <cell r="B38">
            <v>4.5</v>
          </cell>
          <cell r="C38">
            <v>0.76142131979695427</v>
          </cell>
          <cell r="D38" t="str">
            <v>L - 0918</v>
          </cell>
          <cell r="E38">
            <v>5</v>
          </cell>
          <cell r="F38">
            <v>17.3</v>
          </cell>
          <cell r="G38">
            <v>-1.1834636871508222</v>
          </cell>
          <cell r="H38">
            <v>14.1</v>
          </cell>
          <cell r="I38">
            <v>2.5</v>
          </cell>
          <cell r="J38">
            <v>100</v>
          </cell>
          <cell r="K38">
            <v>0</v>
          </cell>
          <cell r="L38">
            <v>16</v>
          </cell>
          <cell r="M38">
            <v>115.22</v>
          </cell>
          <cell r="N38">
            <v>64.5</v>
          </cell>
          <cell r="O38">
            <v>0.90819487468318794</v>
          </cell>
          <cell r="P38">
            <v>30</v>
          </cell>
          <cell r="Q38">
            <v>4.5</v>
          </cell>
        </row>
        <row r="39">
          <cell r="A39" t="str">
            <v>H13-0132</v>
          </cell>
          <cell r="B39">
            <v>4.25</v>
          </cell>
          <cell r="C39">
            <v>0.71912013536379016</v>
          </cell>
          <cell r="D39" t="str">
            <v>WP - 988</v>
          </cell>
          <cell r="E39">
            <v>5</v>
          </cell>
          <cell r="F39">
            <v>18.2</v>
          </cell>
          <cell r="G39">
            <v>-0.28346368715082365</v>
          </cell>
          <cell r="H39">
            <v>17.3</v>
          </cell>
          <cell r="I39">
            <v>3.2</v>
          </cell>
          <cell r="J39">
            <v>99.6</v>
          </cell>
          <cell r="K39">
            <v>0.4</v>
          </cell>
          <cell r="L39">
            <v>17.2</v>
          </cell>
          <cell r="M39">
            <v>72.209999999999994</v>
          </cell>
          <cell r="N39">
            <v>71.5</v>
          </cell>
          <cell r="O39">
            <v>1.0067586595325262</v>
          </cell>
          <cell r="P39">
            <v>28</v>
          </cell>
          <cell r="Q39">
            <v>4</v>
          </cell>
        </row>
        <row r="40">
          <cell r="A40" t="str">
            <v>H13-0133</v>
          </cell>
          <cell r="B40">
            <v>6.25</v>
          </cell>
          <cell r="C40">
            <v>1.0575296108291032</v>
          </cell>
          <cell r="D40" t="str">
            <v>WP - 988</v>
          </cell>
          <cell r="E40">
            <v>5</v>
          </cell>
          <cell r="F40">
            <v>18.100000000000001</v>
          </cell>
          <cell r="G40">
            <v>-0.38346368715082152</v>
          </cell>
          <cell r="H40">
            <v>20.5</v>
          </cell>
          <cell r="I40">
            <v>3.7</v>
          </cell>
          <cell r="J40">
            <v>99.6</v>
          </cell>
          <cell r="K40">
            <v>0.4</v>
          </cell>
          <cell r="L40">
            <v>17.5</v>
          </cell>
          <cell r="M40">
            <v>93.54</v>
          </cell>
          <cell r="N40">
            <v>82.5</v>
          </cell>
          <cell r="O40">
            <v>1.1616446071529147</v>
          </cell>
          <cell r="P40">
            <v>36</v>
          </cell>
          <cell r="Q40">
            <v>4.5</v>
          </cell>
        </row>
        <row r="41">
          <cell r="A41" t="str">
            <v>H13-0140</v>
          </cell>
          <cell r="B41">
            <v>5.5</v>
          </cell>
          <cell r="C41">
            <v>0.93062605752961081</v>
          </cell>
          <cell r="D41" t="str">
            <v>WP - 988</v>
          </cell>
          <cell r="E41">
            <v>5</v>
          </cell>
          <cell r="F41">
            <v>19.100000000000001</v>
          </cell>
          <cell r="G41">
            <v>0.61653631284917854</v>
          </cell>
          <cell r="H41">
            <v>17.2</v>
          </cell>
          <cell r="I41">
            <v>3.3</v>
          </cell>
          <cell r="J41">
            <v>99.8</v>
          </cell>
          <cell r="K41">
            <v>0.2</v>
          </cell>
          <cell r="L41">
            <v>18.100000000000001</v>
          </cell>
          <cell r="M41">
            <v>79.040000000000006</v>
          </cell>
          <cell r="N41">
            <v>70</v>
          </cell>
          <cell r="O41">
            <v>0.98563784849338221</v>
          </cell>
          <cell r="P41">
            <v>34</v>
          </cell>
          <cell r="Q41">
            <v>5</v>
          </cell>
        </row>
        <row r="42">
          <cell r="A42" t="str">
            <v>H13-0142</v>
          </cell>
          <cell r="B42">
            <v>6.25</v>
          </cell>
          <cell r="C42">
            <v>1.0575296108291032</v>
          </cell>
          <cell r="D42" t="str">
            <v>WP - 988</v>
          </cell>
          <cell r="E42">
            <v>5</v>
          </cell>
          <cell r="F42">
            <v>18.7</v>
          </cell>
          <cell r="G42">
            <v>0.21653631284917638</v>
          </cell>
          <cell r="H42">
            <v>26.8</v>
          </cell>
          <cell r="I42">
            <v>5</v>
          </cell>
          <cell r="J42">
            <v>99</v>
          </cell>
          <cell r="K42">
            <v>1</v>
          </cell>
          <cell r="L42">
            <v>19.2</v>
          </cell>
          <cell r="M42">
            <v>92.26</v>
          </cell>
          <cell r="N42">
            <v>62</v>
          </cell>
          <cell r="O42">
            <v>0.87299352295128141</v>
          </cell>
          <cell r="P42">
            <v>32</v>
          </cell>
          <cell r="Q42">
            <v>4</v>
          </cell>
        </row>
        <row r="43">
          <cell r="A43" t="str">
            <v>H13-0145</v>
          </cell>
          <cell r="B43">
            <v>5</v>
          </cell>
          <cell r="C43">
            <v>0.84602368866328259</v>
          </cell>
          <cell r="D43" t="str">
            <v>WP - 988</v>
          </cell>
          <cell r="E43">
            <v>5</v>
          </cell>
          <cell r="F43">
            <v>17.5</v>
          </cell>
          <cell r="G43">
            <v>-0.98346368715082289</v>
          </cell>
          <cell r="H43">
            <v>18.100000000000001</v>
          </cell>
          <cell r="I43">
            <v>3.2</v>
          </cell>
          <cell r="J43">
            <v>100</v>
          </cell>
          <cell r="K43">
            <v>0</v>
          </cell>
          <cell r="L43">
            <v>16.600000000000001</v>
          </cell>
          <cell r="M43">
            <v>82.75</v>
          </cell>
          <cell r="N43">
            <v>84.5</v>
          </cell>
          <cell r="O43">
            <v>1.18980568853844</v>
          </cell>
          <cell r="P43">
            <v>34</v>
          </cell>
          <cell r="Q43">
            <v>4.5</v>
          </cell>
        </row>
        <row r="44">
          <cell r="A44" t="str">
            <v>H13-0148</v>
          </cell>
          <cell r="B44">
            <v>6.5</v>
          </cell>
          <cell r="C44">
            <v>1.0998307952622672</v>
          </cell>
          <cell r="D44" t="str">
            <v>WP - 988</v>
          </cell>
          <cell r="E44">
            <v>5</v>
          </cell>
          <cell r="F44">
            <v>19.3</v>
          </cell>
          <cell r="G44">
            <v>0.81653631284917783</v>
          </cell>
          <cell r="H44">
            <v>18.5</v>
          </cell>
          <cell r="I44">
            <v>3.6</v>
          </cell>
          <cell r="J44">
            <v>99.8</v>
          </cell>
          <cell r="K44">
            <v>0.2</v>
          </cell>
          <cell r="L44">
            <v>18.399999999999999</v>
          </cell>
          <cell r="M44">
            <v>86.22</v>
          </cell>
          <cell r="N44">
            <v>84</v>
          </cell>
          <cell r="O44">
            <v>1.1827654181920586</v>
          </cell>
          <cell r="P44">
            <v>34</v>
          </cell>
          <cell r="Q44">
            <v>5</v>
          </cell>
        </row>
        <row r="45">
          <cell r="A45" t="str">
            <v>H13-0151</v>
          </cell>
          <cell r="B45">
            <v>5.5</v>
          </cell>
          <cell r="C45">
            <v>0.93062605752961081</v>
          </cell>
          <cell r="D45" t="str">
            <v>WP - 988</v>
          </cell>
          <cell r="E45">
            <v>5</v>
          </cell>
          <cell r="F45">
            <v>20</v>
          </cell>
          <cell r="G45">
            <v>1.5165363128491771</v>
          </cell>
          <cell r="H45">
            <v>19.5</v>
          </cell>
          <cell r="I45">
            <v>3.9</v>
          </cell>
          <cell r="J45">
            <v>99</v>
          </cell>
          <cell r="K45">
            <v>1</v>
          </cell>
          <cell r="L45">
            <v>19.2</v>
          </cell>
          <cell r="M45">
            <v>93.63</v>
          </cell>
          <cell r="N45">
            <v>75</v>
          </cell>
          <cell r="O45">
            <v>1.0560405519571952</v>
          </cell>
          <cell r="P45">
            <v>32</v>
          </cell>
          <cell r="Q45">
            <v>4.5</v>
          </cell>
        </row>
        <row r="46">
          <cell r="A46" t="str">
            <v>H13-0154</v>
          </cell>
          <cell r="B46">
            <v>6</v>
          </cell>
          <cell r="C46">
            <v>1.015228426395939</v>
          </cell>
          <cell r="D46" t="str">
            <v>WP - 988</v>
          </cell>
          <cell r="E46">
            <v>5</v>
          </cell>
          <cell r="F46">
            <v>20.5</v>
          </cell>
          <cell r="G46">
            <v>2.0165363128491771</v>
          </cell>
          <cell r="H46">
            <v>20.3</v>
          </cell>
          <cell r="I46">
            <v>4.2</v>
          </cell>
          <cell r="J46">
            <v>98.4</v>
          </cell>
          <cell r="K46">
            <v>1.6</v>
          </cell>
          <cell r="L46">
            <v>19.899999999999999</v>
          </cell>
          <cell r="M46">
            <v>77.08</v>
          </cell>
          <cell r="N46">
            <v>70</v>
          </cell>
          <cell r="O46">
            <v>0.98563784849338221</v>
          </cell>
          <cell r="P46">
            <v>32</v>
          </cell>
          <cell r="Q46">
            <v>5</v>
          </cell>
        </row>
        <row r="47">
          <cell r="A47" t="str">
            <v>H13-0155</v>
          </cell>
          <cell r="B47">
            <v>7</v>
          </cell>
          <cell r="C47">
            <v>1.1844331641285957</v>
          </cell>
          <cell r="D47" t="str">
            <v>WP - 988</v>
          </cell>
          <cell r="E47">
            <v>5</v>
          </cell>
          <cell r="F47">
            <v>18.7</v>
          </cell>
          <cell r="G47">
            <v>0.21653631284917638</v>
          </cell>
          <cell r="H47">
            <v>15.9</v>
          </cell>
          <cell r="I47">
            <v>3</v>
          </cell>
          <cell r="J47">
            <v>99.6</v>
          </cell>
          <cell r="K47">
            <v>0.4</v>
          </cell>
          <cell r="L47">
            <v>17.5</v>
          </cell>
          <cell r="M47">
            <v>89.85</v>
          </cell>
          <cell r="N47">
            <v>73</v>
          </cell>
          <cell r="O47">
            <v>1.0278794705716701</v>
          </cell>
          <cell r="P47">
            <v>33</v>
          </cell>
          <cell r="Q47">
            <v>5</v>
          </cell>
        </row>
        <row r="48">
          <cell r="A48" t="str">
            <v>H13-0161</v>
          </cell>
          <cell r="B48">
            <v>5</v>
          </cell>
          <cell r="C48">
            <v>0.84602368866328259</v>
          </cell>
          <cell r="D48" t="str">
            <v>WP - 988</v>
          </cell>
          <cell r="E48">
            <v>5</v>
          </cell>
          <cell r="F48">
            <v>18.600000000000001</v>
          </cell>
          <cell r="G48">
            <v>0.11653631284917851</v>
          </cell>
          <cell r="H48">
            <v>18.3</v>
          </cell>
          <cell r="I48">
            <v>3.4</v>
          </cell>
          <cell r="J48">
            <v>99.6</v>
          </cell>
          <cell r="K48">
            <v>0.4</v>
          </cell>
          <cell r="L48">
            <v>17.7</v>
          </cell>
          <cell r="M48">
            <v>94.79</v>
          </cell>
          <cell r="N48">
            <v>69</v>
          </cell>
          <cell r="O48">
            <v>0.97155730780061955</v>
          </cell>
          <cell r="P48">
            <v>31</v>
          </cell>
          <cell r="Q48">
            <v>4</v>
          </cell>
        </row>
        <row r="49">
          <cell r="A49" t="str">
            <v>H13-0163</v>
          </cell>
          <cell r="B49">
            <v>5</v>
          </cell>
          <cell r="C49">
            <v>0.84602368866328259</v>
          </cell>
          <cell r="D49" t="str">
            <v>WP - 988</v>
          </cell>
          <cell r="E49">
            <v>5</v>
          </cell>
          <cell r="F49">
            <v>19.7</v>
          </cell>
          <cell r="G49">
            <v>1.2165363128491764</v>
          </cell>
          <cell r="H49">
            <v>17</v>
          </cell>
          <cell r="I49">
            <v>3.3</v>
          </cell>
          <cell r="J49">
            <v>99.6</v>
          </cell>
          <cell r="K49">
            <v>0.4</v>
          </cell>
          <cell r="L49">
            <v>18.600000000000001</v>
          </cell>
          <cell r="M49">
            <v>87.57</v>
          </cell>
          <cell r="N49">
            <v>69</v>
          </cell>
          <cell r="O49">
            <v>0.97155730780061955</v>
          </cell>
          <cell r="P49">
            <v>31</v>
          </cell>
          <cell r="Q49">
            <v>4.5</v>
          </cell>
        </row>
        <row r="50">
          <cell r="A50" t="str">
            <v>H13-0170</v>
          </cell>
          <cell r="B50">
            <v>6</v>
          </cell>
          <cell r="C50">
            <v>1.015228426395939</v>
          </cell>
          <cell r="D50" t="str">
            <v>WP - 988</v>
          </cell>
          <cell r="E50">
            <v>5</v>
          </cell>
          <cell r="F50">
            <v>19.899999999999999</v>
          </cell>
          <cell r="G50">
            <v>1.4165363128491757</v>
          </cell>
          <cell r="H50">
            <v>19.2</v>
          </cell>
          <cell r="I50">
            <v>3.8</v>
          </cell>
          <cell r="J50">
            <v>99.2</v>
          </cell>
          <cell r="K50">
            <v>0.8</v>
          </cell>
          <cell r="L50">
            <v>19.100000000000001</v>
          </cell>
          <cell r="M50">
            <v>83.23</v>
          </cell>
          <cell r="N50">
            <v>79.5</v>
          </cell>
          <cell r="O50">
            <v>1.119402985074627</v>
          </cell>
          <cell r="P50">
            <v>31</v>
          </cell>
          <cell r="Q50">
            <v>4.5</v>
          </cell>
        </row>
        <row r="51">
          <cell r="A51" t="str">
            <v>H13-0172</v>
          </cell>
          <cell r="B51">
            <v>5.25</v>
          </cell>
          <cell r="C51">
            <v>0.8883248730964467</v>
          </cell>
          <cell r="D51" t="str">
            <v>WP - 988</v>
          </cell>
          <cell r="E51">
            <v>5</v>
          </cell>
          <cell r="F51">
            <v>18.3</v>
          </cell>
          <cell r="G51">
            <v>-0.1834636871508222</v>
          </cell>
          <cell r="H51">
            <v>20.399999999999999</v>
          </cell>
          <cell r="I51">
            <v>3.7</v>
          </cell>
          <cell r="J51">
            <v>99.2</v>
          </cell>
          <cell r="K51">
            <v>0.8</v>
          </cell>
          <cell r="L51">
            <v>17.7</v>
          </cell>
          <cell r="M51">
            <v>80.209999999999994</v>
          </cell>
          <cell r="N51">
            <v>58</v>
          </cell>
          <cell r="O51">
            <v>0.81667136018023101</v>
          </cell>
          <cell r="P51">
            <v>29</v>
          </cell>
          <cell r="Q51">
            <v>4</v>
          </cell>
        </row>
        <row r="52">
          <cell r="A52" t="str">
            <v>H13-0173</v>
          </cell>
          <cell r="B52">
            <v>6</v>
          </cell>
          <cell r="C52">
            <v>1.015228426395939</v>
          </cell>
          <cell r="D52" t="str">
            <v>WP - 988</v>
          </cell>
          <cell r="E52">
            <v>5</v>
          </cell>
          <cell r="F52">
            <v>17.5</v>
          </cell>
          <cell r="G52">
            <v>-0.98346368715082289</v>
          </cell>
          <cell r="H52">
            <v>17.7</v>
          </cell>
          <cell r="I52">
            <v>3.1</v>
          </cell>
          <cell r="J52">
            <v>99.8</v>
          </cell>
          <cell r="K52">
            <v>0.2</v>
          </cell>
          <cell r="L52">
            <v>16.600000000000001</v>
          </cell>
          <cell r="M52">
            <v>90.95</v>
          </cell>
          <cell r="N52">
            <v>67.5</v>
          </cell>
          <cell r="O52">
            <v>0.95043649676147568</v>
          </cell>
          <cell r="P52">
            <v>31</v>
          </cell>
          <cell r="Q52">
            <v>4</v>
          </cell>
        </row>
        <row r="53">
          <cell r="A53" t="str">
            <v>H13-0179</v>
          </cell>
          <cell r="B53">
            <v>6.75</v>
          </cell>
          <cell r="C53">
            <v>1.1421319796954315</v>
          </cell>
          <cell r="D53" t="str">
            <v>WP - Casper</v>
          </cell>
          <cell r="E53">
            <v>5</v>
          </cell>
          <cell r="F53">
            <v>18</v>
          </cell>
          <cell r="G53">
            <v>-0.48346368715082294</v>
          </cell>
          <cell r="H53">
            <v>16.100000000000001</v>
          </cell>
          <cell r="I53">
            <v>2.9</v>
          </cell>
          <cell r="J53">
            <v>99.4</v>
          </cell>
          <cell r="K53">
            <v>0.6</v>
          </cell>
          <cell r="L53">
            <v>16.8</v>
          </cell>
          <cell r="M53">
            <v>88.51</v>
          </cell>
          <cell r="N53">
            <v>72</v>
          </cell>
          <cell r="O53">
            <v>1.0137989298789074</v>
          </cell>
          <cell r="P53">
            <v>30</v>
          </cell>
          <cell r="Q53">
            <v>4</v>
          </cell>
        </row>
        <row r="54">
          <cell r="A54" t="str">
            <v>H13-0181</v>
          </cell>
          <cell r="B54">
            <v>4.75</v>
          </cell>
          <cell r="C54">
            <v>0.80372250423011837</v>
          </cell>
          <cell r="D54" t="str">
            <v>WP - Casper</v>
          </cell>
          <cell r="E54">
            <v>5</v>
          </cell>
          <cell r="F54">
            <v>16.899999999999999</v>
          </cell>
          <cell r="G54">
            <v>-1.5834636871508243</v>
          </cell>
          <cell r="H54">
            <v>19.600000000000001</v>
          </cell>
          <cell r="I54">
            <v>3.3</v>
          </cell>
          <cell r="J54">
            <v>99.4</v>
          </cell>
          <cell r="K54">
            <v>0.6</v>
          </cell>
          <cell r="L54">
            <v>16.3</v>
          </cell>
          <cell r="M54">
            <v>99.79</v>
          </cell>
          <cell r="N54">
            <v>74</v>
          </cell>
          <cell r="O54">
            <v>1.0419600112644327</v>
          </cell>
          <cell r="P54">
            <v>33</v>
          </cell>
          <cell r="Q54">
            <v>4</v>
          </cell>
        </row>
        <row r="55">
          <cell r="A55" t="str">
            <v>H13-0183</v>
          </cell>
          <cell r="B55">
            <v>6.25</v>
          </cell>
          <cell r="C55">
            <v>1.0575296108291032</v>
          </cell>
          <cell r="D55" t="str">
            <v>WP - Casper</v>
          </cell>
          <cell r="E55">
            <v>5</v>
          </cell>
          <cell r="F55">
            <v>17.7</v>
          </cell>
          <cell r="G55">
            <v>-0.7834636871508236</v>
          </cell>
          <cell r="H55">
            <v>15.7</v>
          </cell>
          <cell r="I55">
            <v>2.8</v>
          </cell>
          <cell r="J55">
            <v>99.4</v>
          </cell>
          <cell r="K55">
            <v>0.6</v>
          </cell>
          <cell r="L55">
            <v>16.5</v>
          </cell>
          <cell r="M55">
            <v>94.84</v>
          </cell>
          <cell r="N55">
            <v>76.5</v>
          </cell>
          <cell r="O55">
            <v>1.077161362996339</v>
          </cell>
          <cell r="P55">
            <v>35</v>
          </cell>
          <cell r="Q55">
            <v>5</v>
          </cell>
        </row>
        <row r="56">
          <cell r="A56" t="str">
            <v>H13-0187</v>
          </cell>
          <cell r="B56">
            <v>5.75</v>
          </cell>
          <cell r="C56">
            <v>0.97292724196277491</v>
          </cell>
          <cell r="D56" t="str">
            <v>WP - Casper</v>
          </cell>
          <cell r="E56">
            <v>5</v>
          </cell>
          <cell r="F56">
            <v>20.5</v>
          </cell>
          <cell r="G56">
            <v>2.0165363128491771</v>
          </cell>
          <cell r="H56">
            <v>16</v>
          </cell>
          <cell r="I56">
            <v>3.3</v>
          </cell>
          <cell r="J56">
            <v>98.8</v>
          </cell>
          <cell r="K56">
            <v>1.2</v>
          </cell>
          <cell r="L56">
            <v>19.100000000000001</v>
          </cell>
          <cell r="M56">
            <v>82.9</v>
          </cell>
          <cell r="N56">
            <v>72.5</v>
          </cell>
          <cell r="O56">
            <v>1.0208392002252886</v>
          </cell>
          <cell r="P56">
            <v>35</v>
          </cell>
          <cell r="Q56">
            <v>6</v>
          </cell>
        </row>
        <row r="57">
          <cell r="A57" t="str">
            <v>H13-0197</v>
          </cell>
          <cell r="B57">
            <v>6.25</v>
          </cell>
          <cell r="C57">
            <v>1.0575296108291032</v>
          </cell>
          <cell r="D57" t="str">
            <v>WP - Casper</v>
          </cell>
          <cell r="E57">
            <v>5</v>
          </cell>
          <cell r="F57">
            <v>16.899999999999999</v>
          </cell>
          <cell r="G57">
            <v>-1.5834636871508243</v>
          </cell>
          <cell r="H57">
            <v>21.3</v>
          </cell>
          <cell r="I57">
            <v>3.6</v>
          </cell>
          <cell r="J57">
            <v>99.8</v>
          </cell>
          <cell r="K57">
            <v>0.2</v>
          </cell>
          <cell r="L57">
            <v>16.5</v>
          </cell>
          <cell r="M57">
            <v>91.9</v>
          </cell>
          <cell r="N57">
            <v>76</v>
          </cell>
          <cell r="O57">
            <v>1.0701210926499578</v>
          </cell>
          <cell r="P57">
            <v>32</v>
          </cell>
          <cell r="Q57">
            <v>4</v>
          </cell>
        </row>
        <row r="58">
          <cell r="A58" t="str">
            <v>H13-0198</v>
          </cell>
          <cell r="B58">
            <v>4.25</v>
          </cell>
          <cell r="C58">
            <v>0.71912013536379016</v>
          </cell>
          <cell r="D58" t="str">
            <v>WP - Casper</v>
          </cell>
          <cell r="E58">
            <v>5</v>
          </cell>
          <cell r="F58">
            <v>17.899999999999999</v>
          </cell>
          <cell r="G58">
            <v>-0.58346368715082431</v>
          </cell>
          <cell r="H58">
            <v>16.8</v>
          </cell>
          <cell r="I58">
            <v>3</v>
          </cell>
          <cell r="J58">
            <v>99.6</v>
          </cell>
          <cell r="K58">
            <v>0.4</v>
          </cell>
          <cell r="L58">
            <v>16.8</v>
          </cell>
          <cell r="M58">
            <v>100.71</v>
          </cell>
          <cell r="N58">
            <v>82</v>
          </cell>
          <cell r="O58">
            <v>1.1546043368065335</v>
          </cell>
          <cell r="P58">
            <v>35</v>
          </cell>
          <cell r="Q58">
            <v>4.5</v>
          </cell>
        </row>
        <row r="59">
          <cell r="A59" t="str">
            <v>H13-0201</v>
          </cell>
          <cell r="B59">
            <v>8.75</v>
          </cell>
          <cell r="C59">
            <v>1.4805414551607445</v>
          </cell>
          <cell r="D59" t="str">
            <v>H - 110062</v>
          </cell>
          <cell r="E59">
            <v>5</v>
          </cell>
          <cell r="F59">
            <v>17.399999999999999</v>
          </cell>
          <cell r="G59">
            <v>-1.0834636871508243</v>
          </cell>
          <cell r="H59">
            <v>19</v>
          </cell>
          <cell r="I59">
            <v>3.3</v>
          </cell>
          <cell r="J59">
            <v>100</v>
          </cell>
          <cell r="K59">
            <v>0</v>
          </cell>
          <cell r="L59">
            <v>16.7</v>
          </cell>
          <cell r="M59">
            <v>76.95</v>
          </cell>
          <cell r="N59">
            <v>89</v>
          </cell>
          <cell r="O59">
            <v>1.2531681216558717</v>
          </cell>
          <cell r="P59">
            <v>32</v>
          </cell>
          <cell r="Q59">
            <v>4</v>
          </cell>
        </row>
        <row r="60">
          <cell r="A60" t="str">
            <v>H13-0205</v>
          </cell>
          <cell r="B60">
            <v>5</v>
          </cell>
          <cell r="C60">
            <v>0.84602368866328259</v>
          </cell>
          <cell r="D60" t="str">
            <v>H - 110062</v>
          </cell>
          <cell r="E60">
            <v>5</v>
          </cell>
          <cell r="F60">
            <v>18.2</v>
          </cell>
          <cell r="G60">
            <v>-0.28346368715082365</v>
          </cell>
          <cell r="H60">
            <v>17.100000000000001</v>
          </cell>
          <cell r="I60">
            <v>3.1</v>
          </cell>
          <cell r="J60">
            <v>99.8</v>
          </cell>
          <cell r="K60">
            <v>0.2</v>
          </cell>
          <cell r="L60">
            <v>17.2</v>
          </cell>
          <cell r="M60">
            <v>90.4</v>
          </cell>
          <cell r="N60">
            <v>77</v>
          </cell>
          <cell r="O60">
            <v>1.0842016333427205</v>
          </cell>
          <cell r="P60">
            <v>32</v>
          </cell>
          <cell r="Q60">
            <v>5</v>
          </cell>
        </row>
        <row r="61">
          <cell r="A61" t="str">
            <v>H13-0215</v>
          </cell>
          <cell r="B61">
            <v>7</v>
          </cell>
          <cell r="C61">
            <v>1.1844331641285957</v>
          </cell>
          <cell r="D61" t="str">
            <v>H - 110062</v>
          </cell>
          <cell r="E61">
            <v>5</v>
          </cell>
          <cell r="F61">
            <v>18.7</v>
          </cell>
          <cell r="G61">
            <v>0.21653631284917638</v>
          </cell>
          <cell r="H61">
            <v>17.5</v>
          </cell>
          <cell r="I61">
            <v>3.3</v>
          </cell>
          <cell r="J61">
            <v>99.2</v>
          </cell>
          <cell r="K61">
            <v>0.8</v>
          </cell>
          <cell r="L61">
            <v>17.7</v>
          </cell>
          <cell r="M61">
            <v>81.650000000000006</v>
          </cell>
          <cell r="N61">
            <v>76</v>
          </cell>
          <cell r="O61">
            <v>1.0701210926499578</v>
          </cell>
          <cell r="P61">
            <v>32</v>
          </cell>
          <cell r="Q61">
            <v>4</v>
          </cell>
        </row>
        <row r="62">
          <cell r="A62" t="str">
            <v>H13-0219</v>
          </cell>
          <cell r="B62">
            <v>5.25</v>
          </cell>
          <cell r="C62">
            <v>0.8883248730964467</v>
          </cell>
          <cell r="D62" t="str">
            <v>H - 120046</v>
          </cell>
          <cell r="E62">
            <v>5</v>
          </cell>
          <cell r="F62">
            <v>18.2</v>
          </cell>
          <cell r="G62">
            <v>-0.28346368715082365</v>
          </cell>
          <cell r="H62">
            <v>15.7</v>
          </cell>
          <cell r="I62">
            <v>2.9</v>
          </cell>
          <cell r="J62">
            <v>99.8</v>
          </cell>
          <cell r="K62">
            <v>0.2</v>
          </cell>
          <cell r="L62">
            <v>17</v>
          </cell>
          <cell r="M62">
            <v>78.44</v>
          </cell>
          <cell r="N62">
            <v>68</v>
          </cell>
          <cell r="O62">
            <v>0.95747676710785701</v>
          </cell>
          <cell r="P62">
            <v>31</v>
          </cell>
          <cell r="Q62">
            <v>4.5</v>
          </cell>
        </row>
        <row r="63">
          <cell r="A63" t="str">
            <v>H13-0237</v>
          </cell>
          <cell r="B63">
            <v>5.75</v>
          </cell>
          <cell r="C63">
            <v>0.97292724196277491</v>
          </cell>
          <cell r="D63" t="str">
            <v>Lmb Syn</v>
          </cell>
          <cell r="E63">
            <v>5</v>
          </cell>
          <cell r="F63">
            <v>18.8</v>
          </cell>
          <cell r="G63">
            <v>0.31653631284917777</v>
          </cell>
          <cell r="H63">
            <v>17.899999999999999</v>
          </cell>
          <cell r="I63">
            <v>3.4</v>
          </cell>
          <cell r="J63">
            <v>100</v>
          </cell>
          <cell r="K63">
            <v>0</v>
          </cell>
          <cell r="L63">
            <v>17.8</v>
          </cell>
          <cell r="M63">
            <v>88.57</v>
          </cell>
          <cell r="N63">
            <v>73</v>
          </cell>
          <cell r="O63">
            <v>1.0278794705716701</v>
          </cell>
          <cell r="P63">
            <v>30</v>
          </cell>
          <cell r="Q63">
            <v>4</v>
          </cell>
        </row>
        <row r="64">
          <cell r="A64" t="str">
            <v>H13-0238</v>
          </cell>
          <cell r="B64">
            <v>4.75</v>
          </cell>
          <cell r="C64">
            <v>0.80372250423011837</v>
          </cell>
          <cell r="D64" t="str">
            <v>Lmb Syn</v>
          </cell>
          <cell r="E64">
            <v>5</v>
          </cell>
          <cell r="F64">
            <v>20.2</v>
          </cell>
          <cell r="G64">
            <v>1.7165363128491764</v>
          </cell>
          <cell r="H64">
            <v>13.1</v>
          </cell>
          <cell r="I64">
            <v>2.6</v>
          </cell>
          <cell r="J64">
            <v>100</v>
          </cell>
          <cell r="K64">
            <v>0</v>
          </cell>
          <cell r="L64">
            <v>18.5</v>
          </cell>
          <cell r="M64">
            <v>92.44</v>
          </cell>
          <cell r="N64">
            <v>73</v>
          </cell>
          <cell r="O64">
            <v>1.0278794705716701</v>
          </cell>
          <cell r="P64">
            <v>34</v>
          </cell>
          <cell r="Q64">
            <v>4</v>
          </cell>
        </row>
        <row r="65">
          <cell r="A65" t="str">
            <v>H13-0242</v>
          </cell>
          <cell r="B65">
            <v>4.75</v>
          </cell>
          <cell r="C65">
            <v>0.80372250423011837</v>
          </cell>
          <cell r="D65" t="str">
            <v>Lmb Syn</v>
          </cell>
          <cell r="E65">
            <v>5</v>
          </cell>
          <cell r="F65">
            <v>20.6</v>
          </cell>
          <cell r="G65">
            <v>2.1165363128491785</v>
          </cell>
          <cell r="H65">
            <v>20.6</v>
          </cell>
          <cell r="I65">
            <v>4.3</v>
          </cell>
          <cell r="J65">
            <v>99.2</v>
          </cell>
          <cell r="K65">
            <v>0.8</v>
          </cell>
          <cell r="L65">
            <v>20</v>
          </cell>
          <cell r="M65">
            <v>82.65</v>
          </cell>
          <cell r="N65">
            <v>81</v>
          </cell>
          <cell r="O65">
            <v>1.1405237961137709</v>
          </cell>
          <cell r="P65">
            <v>35</v>
          </cell>
          <cell r="Q65">
            <v>4.5</v>
          </cell>
        </row>
        <row r="66">
          <cell r="A66" t="str">
            <v>H13-0247</v>
          </cell>
          <cell r="B66">
            <v>5.5</v>
          </cell>
          <cell r="C66">
            <v>0.93062605752961081</v>
          </cell>
          <cell r="D66" t="str">
            <v>Lmb Syn</v>
          </cell>
          <cell r="E66">
            <v>5</v>
          </cell>
          <cell r="F66">
            <v>19.2</v>
          </cell>
          <cell r="G66">
            <v>0.7165363128491764</v>
          </cell>
          <cell r="H66">
            <v>20.8</v>
          </cell>
          <cell r="I66">
            <v>4</v>
          </cell>
          <cell r="J66">
            <v>99.4</v>
          </cell>
          <cell r="K66">
            <v>0.6</v>
          </cell>
          <cell r="L66">
            <v>18.600000000000001</v>
          </cell>
          <cell r="M66">
            <v>91.19</v>
          </cell>
          <cell r="N66">
            <v>77.5</v>
          </cell>
          <cell r="O66">
            <v>1.0912419036891017</v>
          </cell>
          <cell r="P66">
            <v>34</v>
          </cell>
          <cell r="Q66">
            <v>4</v>
          </cell>
        </row>
        <row r="67">
          <cell r="A67" t="str">
            <v>H13-0255</v>
          </cell>
          <cell r="B67">
            <v>5</v>
          </cell>
          <cell r="C67">
            <v>0.84602368866328259</v>
          </cell>
          <cell r="D67" t="str">
            <v>Lmb Syn</v>
          </cell>
          <cell r="E67">
            <v>5</v>
          </cell>
          <cell r="F67">
            <v>19.100000000000001</v>
          </cell>
          <cell r="G67">
            <v>0.61653631284917854</v>
          </cell>
          <cell r="H67">
            <v>15</v>
          </cell>
          <cell r="I67">
            <v>2.9</v>
          </cell>
          <cell r="J67">
            <v>99.8</v>
          </cell>
          <cell r="K67">
            <v>0.2</v>
          </cell>
          <cell r="L67">
            <v>17.7</v>
          </cell>
          <cell r="M67">
            <v>103.47</v>
          </cell>
          <cell r="N67">
            <v>72.5</v>
          </cell>
          <cell r="O67">
            <v>1.0208392002252886</v>
          </cell>
          <cell r="P67">
            <v>35</v>
          </cell>
          <cell r="Q67">
            <v>5</v>
          </cell>
        </row>
        <row r="68">
          <cell r="A68" t="str">
            <v>H13-0264</v>
          </cell>
          <cell r="B68">
            <v>6</v>
          </cell>
          <cell r="C68">
            <v>1.015228426395939</v>
          </cell>
          <cell r="D68" t="str">
            <v>Lmb Syn</v>
          </cell>
          <cell r="E68">
            <v>5</v>
          </cell>
          <cell r="F68">
            <v>20</v>
          </cell>
          <cell r="G68">
            <v>1.5165363128491771</v>
          </cell>
          <cell r="H68">
            <v>16.3</v>
          </cell>
          <cell r="I68">
            <v>3.3</v>
          </cell>
          <cell r="J68">
            <v>98.6</v>
          </cell>
          <cell r="K68">
            <v>1.4</v>
          </cell>
          <cell r="L68">
            <v>18.8</v>
          </cell>
          <cell r="M68">
            <v>95.37</v>
          </cell>
          <cell r="N68">
            <v>90</v>
          </cell>
          <cell r="O68">
            <v>1.2672486623486343</v>
          </cell>
          <cell r="P68">
            <v>34</v>
          </cell>
          <cell r="Q68">
            <v>5</v>
          </cell>
        </row>
        <row r="69">
          <cell r="A69" t="str">
            <v>H13-0275</v>
          </cell>
          <cell r="B69">
            <v>6.5</v>
          </cell>
          <cell r="C69">
            <v>1.0998307952622672</v>
          </cell>
          <cell r="D69" t="str">
            <v>H - 100040</v>
          </cell>
          <cell r="E69">
            <v>5</v>
          </cell>
          <cell r="F69">
            <v>17.3</v>
          </cell>
          <cell r="G69">
            <v>-1.1834636871508222</v>
          </cell>
          <cell r="H69">
            <v>15.4</v>
          </cell>
          <cell r="I69">
            <v>2.7</v>
          </cell>
          <cell r="J69">
            <v>99.8</v>
          </cell>
          <cell r="K69">
            <v>0.2</v>
          </cell>
          <cell r="L69">
            <v>16.2</v>
          </cell>
          <cell r="M69">
            <v>85.83</v>
          </cell>
          <cell r="N69">
            <v>61.5</v>
          </cell>
          <cell r="O69">
            <v>0.86595325260490008</v>
          </cell>
          <cell r="P69">
            <v>29</v>
          </cell>
          <cell r="Q69">
            <v>3</v>
          </cell>
        </row>
        <row r="70">
          <cell r="A70" t="str">
            <v>H13-0282</v>
          </cell>
          <cell r="B70">
            <v>5</v>
          </cell>
          <cell r="C70">
            <v>0.84602368866328259</v>
          </cell>
          <cell r="D70" t="str">
            <v>H - 100040</v>
          </cell>
          <cell r="E70">
            <v>5</v>
          </cell>
          <cell r="F70">
            <v>19</v>
          </cell>
          <cell r="G70">
            <v>0.51653631284917711</v>
          </cell>
          <cell r="H70">
            <v>15.8</v>
          </cell>
          <cell r="I70">
            <v>3</v>
          </cell>
          <cell r="J70">
            <v>100</v>
          </cell>
          <cell r="K70">
            <v>0</v>
          </cell>
          <cell r="L70">
            <v>17.8</v>
          </cell>
          <cell r="M70">
            <v>98.5</v>
          </cell>
          <cell r="N70">
            <v>75.5</v>
          </cell>
          <cell r="O70">
            <v>1.0630808223035766</v>
          </cell>
          <cell r="P70">
            <v>34</v>
          </cell>
          <cell r="Q70">
            <v>4</v>
          </cell>
        </row>
        <row r="71">
          <cell r="A71" t="str">
            <v>H13-0287</v>
          </cell>
          <cell r="B71">
            <v>6.75</v>
          </cell>
          <cell r="C71">
            <v>1.1421319796954315</v>
          </cell>
          <cell r="D71" t="str">
            <v>H - 100040</v>
          </cell>
          <cell r="E71">
            <v>5</v>
          </cell>
          <cell r="F71">
            <v>19.3</v>
          </cell>
          <cell r="G71">
            <v>0.81653631284917783</v>
          </cell>
          <cell r="H71">
            <v>18.5</v>
          </cell>
          <cell r="I71">
            <v>3.6</v>
          </cell>
          <cell r="J71">
            <v>99</v>
          </cell>
          <cell r="K71">
            <v>1</v>
          </cell>
          <cell r="L71">
            <v>18.399999999999999</v>
          </cell>
          <cell r="M71">
            <v>99.08</v>
          </cell>
          <cell r="N71">
            <v>68.5</v>
          </cell>
          <cell r="O71">
            <v>0.96451703745423834</v>
          </cell>
          <cell r="P71">
            <v>29</v>
          </cell>
          <cell r="Q71">
            <v>4</v>
          </cell>
        </row>
        <row r="72">
          <cell r="A72" t="str">
            <v>H13-0290</v>
          </cell>
          <cell r="B72">
            <v>5.25</v>
          </cell>
          <cell r="C72">
            <v>0.8883248730964467</v>
          </cell>
          <cell r="D72" t="str">
            <v>H - 100040</v>
          </cell>
          <cell r="E72">
            <v>5</v>
          </cell>
          <cell r="F72">
            <v>18.100000000000001</v>
          </cell>
          <cell r="G72">
            <v>-0.38346368715082152</v>
          </cell>
          <cell r="H72">
            <v>16.2</v>
          </cell>
          <cell r="I72">
            <v>2.9</v>
          </cell>
          <cell r="J72">
            <v>99.4</v>
          </cell>
          <cell r="K72">
            <v>0.6</v>
          </cell>
          <cell r="L72">
            <v>16.899999999999999</v>
          </cell>
          <cell r="M72">
            <v>89.02</v>
          </cell>
          <cell r="N72">
            <v>65</v>
          </cell>
          <cell r="O72">
            <v>0.91523514502956915</v>
          </cell>
          <cell r="P72">
            <v>31</v>
          </cell>
          <cell r="Q72">
            <v>4</v>
          </cell>
        </row>
        <row r="73">
          <cell r="A73" t="str">
            <v>H13-0317</v>
          </cell>
          <cell r="B73">
            <v>7</v>
          </cell>
          <cell r="C73">
            <v>1.1844331641285957</v>
          </cell>
          <cell r="D73" t="str">
            <v>H - 100040</v>
          </cell>
          <cell r="E73">
            <v>5</v>
          </cell>
          <cell r="F73">
            <v>17.600000000000001</v>
          </cell>
          <cell r="G73">
            <v>-0.88346368715082146</v>
          </cell>
          <cell r="H73">
            <v>17.5</v>
          </cell>
          <cell r="I73">
            <v>3.1</v>
          </cell>
          <cell r="J73">
            <v>100</v>
          </cell>
          <cell r="K73">
            <v>0</v>
          </cell>
          <cell r="L73">
            <v>16.7</v>
          </cell>
          <cell r="M73">
            <v>83.63</v>
          </cell>
          <cell r="N73">
            <v>65.5</v>
          </cell>
          <cell r="O73">
            <v>0.92227541537595048</v>
          </cell>
          <cell r="P73">
            <v>34</v>
          </cell>
          <cell r="Q73">
            <v>4</v>
          </cell>
        </row>
        <row r="74">
          <cell r="A74" t="str">
            <v>H13-0321</v>
          </cell>
          <cell r="B74">
            <v>4.75</v>
          </cell>
          <cell r="C74">
            <v>0.80372250423011837</v>
          </cell>
          <cell r="D74" t="str">
            <v>H - 100040</v>
          </cell>
          <cell r="E74">
            <v>5</v>
          </cell>
          <cell r="F74">
            <v>19.3</v>
          </cell>
          <cell r="G74">
            <v>0.81653631284917783</v>
          </cell>
          <cell r="H74">
            <v>15.9</v>
          </cell>
          <cell r="I74">
            <v>3.1</v>
          </cell>
          <cell r="J74">
            <v>99.6</v>
          </cell>
          <cell r="K74">
            <v>0.4</v>
          </cell>
          <cell r="L74">
            <v>18</v>
          </cell>
          <cell r="M74">
            <v>93.97</v>
          </cell>
          <cell r="N74">
            <v>69</v>
          </cell>
          <cell r="O74">
            <v>0.97155730780061955</v>
          </cell>
          <cell r="P74">
            <v>36</v>
          </cell>
          <cell r="Q74">
            <v>4.5</v>
          </cell>
        </row>
        <row r="75">
          <cell r="A75" t="str">
            <v>H13-0329</v>
          </cell>
          <cell r="B75">
            <v>7</v>
          </cell>
          <cell r="C75">
            <v>1.1844331641285957</v>
          </cell>
          <cell r="D75" t="str">
            <v>H - 100040</v>
          </cell>
          <cell r="E75">
            <v>5</v>
          </cell>
          <cell r="F75">
            <v>17.899999999999999</v>
          </cell>
          <cell r="G75">
            <v>-0.58346368715082431</v>
          </cell>
          <cell r="H75">
            <v>19.7</v>
          </cell>
          <cell r="I75">
            <v>3.5</v>
          </cell>
          <cell r="J75">
            <v>98.8</v>
          </cell>
          <cell r="K75">
            <v>1.2</v>
          </cell>
          <cell r="L75">
            <v>17.2</v>
          </cell>
          <cell r="M75">
            <v>82.79</v>
          </cell>
          <cell r="N75">
            <v>67.5</v>
          </cell>
          <cell r="O75">
            <v>0.95043649676147568</v>
          </cell>
          <cell r="P75">
            <v>30</v>
          </cell>
          <cell r="Q75">
            <v>4</v>
          </cell>
        </row>
        <row r="76">
          <cell r="A76" t="str">
            <v>H13-0333</v>
          </cell>
          <cell r="B76">
            <v>6.5</v>
          </cell>
          <cell r="C76">
            <v>1.0998307952622672</v>
          </cell>
          <cell r="D76" t="str">
            <v>H - 110001</v>
          </cell>
          <cell r="E76">
            <v>5</v>
          </cell>
          <cell r="F76">
            <v>19.100000000000001</v>
          </cell>
          <cell r="G76">
            <v>0.61653631284917854</v>
          </cell>
          <cell r="H76">
            <v>16.899999999999999</v>
          </cell>
          <cell r="I76">
            <v>3.2</v>
          </cell>
          <cell r="J76">
            <v>99.6</v>
          </cell>
          <cell r="K76">
            <v>0.4</v>
          </cell>
          <cell r="L76">
            <v>18</v>
          </cell>
          <cell r="M76">
            <v>88.39</v>
          </cell>
          <cell r="N76">
            <v>70.5</v>
          </cell>
          <cell r="O76">
            <v>0.99267811883976353</v>
          </cell>
          <cell r="P76">
            <v>32</v>
          </cell>
          <cell r="Q76">
            <v>4.5</v>
          </cell>
        </row>
        <row r="77">
          <cell r="A77" t="str">
            <v>H13-0343</v>
          </cell>
          <cell r="B77">
            <v>6</v>
          </cell>
          <cell r="C77">
            <v>1.015228426395939</v>
          </cell>
          <cell r="D77" t="str">
            <v>H - 110001</v>
          </cell>
          <cell r="E77">
            <v>5</v>
          </cell>
          <cell r="F77">
            <v>19</v>
          </cell>
          <cell r="G77">
            <v>0.51653631284917711</v>
          </cell>
          <cell r="H77">
            <v>16.7</v>
          </cell>
          <cell r="I77">
            <v>3.2</v>
          </cell>
          <cell r="J77">
            <v>100</v>
          </cell>
          <cell r="K77">
            <v>0</v>
          </cell>
          <cell r="L77">
            <v>17.899999999999999</v>
          </cell>
          <cell r="M77">
            <v>90</v>
          </cell>
          <cell r="N77">
            <v>79.5</v>
          </cell>
          <cell r="O77">
            <v>1.119402985074627</v>
          </cell>
          <cell r="P77">
            <v>33</v>
          </cell>
          <cell r="Q77">
            <v>4.5</v>
          </cell>
        </row>
        <row r="78">
          <cell r="A78" t="str">
            <v>H13-0345</v>
          </cell>
          <cell r="B78">
            <v>6.5</v>
          </cell>
          <cell r="C78">
            <v>1.0998307952622672</v>
          </cell>
          <cell r="D78" t="str">
            <v>H - 110001</v>
          </cell>
          <cell r="E78">
            <v>5</v>
          </cell>
          <cell r="F78">
            <v>17.7</v>
          </cell>
          <cell r="G78">
            <v>-0.7834636871508236</v>
          </cell>
          <cell r="H78">
            <v>18.399999999999999</v>
          </cell>
          <cell r="I78">
            <v>3.2</v>
          </cell>
          <cell r="J78">
            <v>100</v>
          </cell>
          <cell r="K78">
            <v>0</v>
          </cell>
          <cell r="L78">
            <v>16.8</v>
          </cell>
          <cell r="M78">
            <v>102.43</v>
          </cell>
          <cell r="N78">
            <v>76.5</v>
          </cell>
          <cell r="O78">
            <v>1.077161362996339</v>
          </cell>
          <cell r="P78">
            <v>31</v>
          </cell>
          <cell r="Q78">
            <v>5</v>
          </cell>
        </row>
        <row r="79">
          <cell r="A79" t="str">
            <v>H13-0346</v>
          </cell>
          <cell r="B79">
            <v>6.25</v>
          </cell>
          <cell r="C79">
            <v>1.0575296108291032</v>
          </cell>
          <cell r="D79" t="str">
            <v>H - 110001</v>
          </cell>
          <cell r="E79">
            <v>5</v>
          </cell>
          <cell r="F79">
            <v>20</v>
          </cell>
          <cell r="G79">
            <v>1.5</v>
          </cell>
          <cell r="H79">
            <v>14.5</v>
          </cell>
          <cell r="I79">
            <v>2.9</v>
          </cell>
          <cell r="J79">
            <v>99.8</v>
          </cell>
          <cell r="K79">
            <v>0.2</v>
          </cell>
          <cell r="L79">
            <v>18.5</v>
          </cell>
          <cell r="M79">
            <v>64</v>
          </cell>
          <cell r="N79">
            <v>87.5</v>
          </cell>
          <cell r="O79">
            <v>1.2320473106167278</v>
          </cell>
          <cell r="P79">
            <v>41</v>
          </cell>
          <cell r="Q79">
            <v>4.5</v>
          </cell>
        </row>
        <row r="80">
          <cell r="A80" t="str">
            <v>H13-0347</v>
          </cell>
          <cell r="B80">
            <v>7.5</v>
          </cell>
          <cell r="C80">
            <v>1.2690355329949239</v>
          </cell>
          <cell r="D80" t="str">
            <v>H - 110001</v>
          </cell>
          <cell r="E80">
            <v>5</v>
          </cell>
          <cell r="F80">
            <v>17.600000000000001</v>
          </cell>
          <cell r="G80">
            <v>-0.88346368715082146</v>
          </cell>
          <cell r="H80">
            <v>17.8</v>
          </cell>
          <cell r="I80">
            <v>3.1</v>
          </cell>
          <cell r="J80">
            <v>99.4</v>
          </cell>
          <cell r="K80">
            <v>0.6</v>
          </cell>
          <cell r="L80">
            <v>16.7</v>
          </cell>
          <cell r="M80">
            <v>90.29</v>
          </cell>
          <cell r="N80">
            <v>72</v>
          </cell>
          <cell r="O80">
            <v>1.0137989298789074</v>
          </cell>
          <cell r="P80">
            <v>31</v>
          </cell>
          <cell r="Q80">
            <v>4</v>
          </cell>
        </row>
        <row r="81">
          <cell r="A81" t="str">
            <v>H13-0349</v>
          </cell>
          <cell r="B81">
            <v>5.25</v>
          </cell>
          <cell r="C81">
            <v>0.8883248730964467</v>
          </cell>
          <cell r="D81" t="str">
            <v>H - 110001</v>
          </cell>
          <cell r="E81">
            <v>5</v>
          </cell>
          <cell r="F81">
            <v>19</v>
          </cell>
          <cell r="G81">
            <v>0.5</v>
          </cell>
          <cell r="H81">
            <v>12.6</v>
          </cell>
          <cell r="I81">
            <v>2.4</v>
          </cell>
          <cell r="J81">
            <v>99.8</v>
          </cell>
          <cell r="K81">
            <v>0.2</v>
          </cell>
          <cell r="L81">
            <v>17.399999999999999</v>
          </cell>
          <cell r="M81">
            <v>64</v>
          </cell>
          <cell r="N81">
            <v>93</v>
          </cell>
          <cell r="O81">
            <v>1.3094902844269221</v>
          </cell>
          <cell r="P81">
            <v>39</v>
          </cell>
          <cell r="Q81">
            <v>6</v>
          </cell>
        </row>
        <row r="82">
          <cell r="A82" t="str">
            <v>H13-0351</v>
          </cell>
          <cell r="B82">
            <v>5.75</v>
          </cell>
          <cell r="C82">
            <v>0.97292724196277491</v>
          </cell>
          <cell r="D82" t="str">
            <v>H - 110001</v>
          </cell>
          <cell r="E82">
            <v>5</v>
          </cell>
          <cell r="F82">
            <v>21.2</v>
          </cell>
          <cell r="G82">
            <v>2.7165363128491764</v>
          </cell>
          <cell r="H82">
            <v>18.399999999999999</v>
          </cell>
          <cell r="I82">
            <v>3.9</v>
          </cell>
          <cell r="J82">
            <v>99.6</v>
          </cell>
          <cell r="K82">
            <v>0.4</v>
          </cell>
          <cell r="L82">
            <v>20.2</v>
          </cell>
          <cell r="M82">
            <v>70.73</v>
          </cell>
          <cell r="N82">
            <v>89.5</v>
          </cell>
          <cell r="O82">
            <v>1.2602083920022529</v>
          </cell>
          <cell r="P82">
            <v>38</v>
          </cell>
          <cell r="Q82">
            <v>4.5</v>
          </cell>
        </row>
        <row r="83">
          <cell r="A83" t="str">
            <v>H13-0352</v>
          </cell>
          <cell r="B83">
            <v>6.25</v>
          </cell>
          <cell r="C83">
            <v>1.0575296108291032</v>
          </cell>
          <cell r="D83" t="str">
            <v>H - 110001</v>
          </cell>
          <cell r="E83">
            <v>5</v>
          </cell>
          <cell r="F83">
            <v>19.8</v>
          </cell>
          <cell r="G83">
            <v>1.3165363128491778</v>
          </cell>
          <cell r="H83">
            <v>15.7</v>
          </cell>
          <cell r="I83">
            <v>3.1</v>
          </cell>
          <cell r="J83">
            <v>99.4</v>
          </cell>
          <cell r="K83">
            <v>0.6</v>
          </cell>
          <cell r="L83">
            <v>18.5</v>
          </cell>
          <cell r="M83">
            <v>101.7</v>
          </cell>
          <cell r="N83">
            <v>77</v>
          </cell>
          <cell r="O83">
            <v>1.0842016333427205</v>
          </cell>
          <cell r="P83">
            <v>34</v>
          </cell>
          <cell r="Q83">
            <v>4.5</v>
          </cell>
        </row>
        <row r="84">
          <cell r="A84" t="str">
            <v>H13-0358</v>
          </cell>
          <cell r="B84">
            <v>6.25</v>
          </cell>
          <cell r="C84">
            <v>1.0575296108291032</v>
          </cell>
          <cell r="D84" t="str">
            <v>H - 110001</v>
          </cell>
          <cell r="E84">
            <v>5</v>
          </cell>
          <cell r="F84">
            <v>18.7</v>
          </cell>
          <cell r="G84">
            <v>0.21653631284917638</v>
          </cell>
          <cell r="H84">
            <v>16.8</v>
          </cell>
          <cell r="I84">
            <v>3.1</v>
          </cell>
          <cell r="J84">
            <v>99.2</v>
          </cell>
          <cell r="K84">
            <v>0.8</v>
          </cell>
          <cell r="L84">
            <v>17.600000000000001</v>
          </cell>
          <cell r="M84">
            <v>88.84</v>
          </cell>
          <cell r="N84">
            <v>76</v>
          </cell>
          <cell r="O84">
            <v>1.0701210926499578</v>
          </cell>
          <cell r="P84">
            <v>34</v>
          </cell>
          <cell r="Q84">
            <v>4</v>
          </cell>
        </row>
        <row r="85">
          <cell r="A85" t="str">
            <v>H13-0371</v>
          </cell>
          <cell r="B85">
            <v>7</v>
          </cell>
          <cell r="C85">
            <v>1.1844331641285957</v>
          </cell>
          <cell r="D85" t="str">
            <v>H - 110001</v>
          </cell>
          <cell r="E85">
            <v>5</v>
          </cell>
          <cell r="F85">
            <v>17.899999999999999</v>
          </cell>
          <cell r="G85">
            <v>-0.6</v>
          </cell>
          <cell r="H85">
            <v>15.6</v>
          </cell>
          <cell r="I85">
            <v>2.8</v>
          </cell>
          <cell r="J85">
            <v>99.9</v>
          </cell>
          <cell r="K85">
            <v>0.1</v>
          </cell>
          <cell r="L85">
            <v>16.7</v>
          </cell>
          <cell r="M85">
            <v>58</v>
          </cell>
          <cell r="N85">
            <v>91.5</v>
          </cell>
          <cell r="O85">
            <v>1.2883694733877782</v>
          </cell>
          <cell r="P85">
            <v>36</v>
          </cell>
          <cell r="Q85">
            <v>5</v>
          </cell>
        </row>
        <row r="86">
          <cell r="A86" t="str">
            <v>H13-0377</v>
          </cell>
          <cell r="B86">
            <v>4.75</v>
          </cell>
          <cell r="C86">
            <v>0.80372250423011837</v>
          </cell>
          <cell r="D86" t="str">
            <v>H - 110001</v>
          </cell>
          <cell r="E86">
            <v>5</v>
          </cell>
          <cell r="F86">
            <v>19.899999999999999</v>
          </cell>
          <cell r="G86">
            <v>1.4165363128491757</v>
          </cell>
          <cell r="H86">
            <v>19</v>
          </cell>
          <cell r="I86">
            <v>3.8</v>
          </cell>
          <cell r="J86">
            <v>99.2</v>
          </cell>
          <cell r="K86">
            <v>0.8</v>
          </cell>
          <cell r="L86">
            <v>19.100000000000001</v>
          </cell>
          <cell r="M86">
            <v>96.36</v>
          </cell>
          <cell r="N86">
            <v>69.5</v>
          </cell>
          <cell r="O86">
            <v>0.97859757814700088</v>
          </cell>
          <cell r="P86">
            <v>33</v>
          </cell>
          <cell r="Q86">
            <v>4.5</v>
          </cell>
        </row>
        <row r="87">
          <cell r="A87" t="str">
            <v>H13-0385</v>
          </cell>
          <cell r="B87">
            <v>6.25</v>
          </cell>
          <cell r="C87">
            <v>1.0575296108291032</v>
          </cell>
          <cell r="D87" t="str">
            <v>H - 110001</v>
          </cell>
          <cell r="E87">
            <v>5</v>
          </cell>
          <cell r="F87">
            <v>18.8</v>
          </cell>
          <cell r="G87">
            <v>0.31653631284917777</v>
          </cell>
          <cell r="H87">
            <v>16</v>
          </cell>
          <cell r="I87">
            <v>3</v>
          </cell>
          <cell r="J87">
            <v>99.6</v>
          </cell>
          <cell r="K87">
            <v>0.4</v>
          </cell>
          <cell r="L87">
            <v>17.600000000000001</v>
          </cell>
          <cell r="M87">
            <v>98</v>
          </cell>
          <cell r="N87">
            <v>78.5</v>
          </cell>
          <cell r="O87">
            <v>1.1053224443818643</v>
          </cell>
          <cell r="P87">
            <v>33</v>
          </cell>
          <cell r="Q87">
            <v>4</v>
          </cell>
        </row>
        <row r="88">
          <cell r="A88" t="str">
            <v>H13-0390</v>
          </cell>
          <cell r="B88">
            <v>7.5</v>
          </cell>
          <cell r="C88">
            <v>1.2690355329949239</v>
          </cell>
          <cell r="D88" t="str">
            <v>H - 110001</v>
          </cell>
          <cell r="E88">
            <v>5</v>
          </cell>
          <cell r="F88">
            <v>16.100000000000001</v>
          </cell>
          <cell r="G88">
            <v>-2.3834636871508215</v>
          </cell>
          <cell r="H88">
            <v>17.100000000000001</v>
          </cell>
          <cell r="I88">
            <v>2.7</v>
          </cell>
          <cell r="J88">
            <v>100</v>
          </cell>
          <cell r="K88">
            <v>0</v>
          </cell>
          <cell r="L88">
            <v>15.1</v>
          </cell>
          <cell r="M88">
            <v>93.64</v>
          </cell>
          <cell r="N88">
            <v>70.5</v>
          </cell>
          <cell r="O88">
            <v>0.99267811883976353</v>
          </cell>
          <cell r="P88">
            <v>34</v>
          </cell>
          <cell r="Q88">
            <v>4.5</v>
          </cell>
        </row>
        <row r="89">
          <cell r="A89" t="str">
            <v>H13-0392</v>
          </cell>
          <cell r="B89">
            <v>5</v>
          </cell>
          <cell r="C89">
            <v>0.84602368866328259</v>
          </cell>
          <cell r="D89" t="str">
            <v>H - 110001</v>
          </cell>
          <cell r="E89">
            <v>5</v>
          </cell>
          <cell r="F89">
            <v>18.399999999999999</v>
          </cell>
          <cell r="G89">
            <v>-8.3463687150824334E-2</v>
          </cell>
          <cell r="H89">
            <v>14.9</v>
          </cell>
          <cell r="I89">
            <v>2.7</v>
          </cell>
          <cell r="J89">
            <v>99.4</v>
          </cell>
          <cell r="K89">
            <v>0.6</v>
          </cell>
          <cell r="L89">
            <v>17.100000000000001</v>
          </cell>
          <cell r="M89">
            <v>107.97</v>
          </cell>
          <cell r="N89">
            <v>68</v>
          </cell>
          <cell r="O89">
            <v>0.95747676710785701</v>
          </cell>
          <cell r="P89">
            <v>33</v>
          </cell>
          <cell r="Q89">
            <v>4.5</v>
          </cell>
        </row>
        <row r="90">
          <cell r="A90" t="str">
            <v>H13-0394</v>
          </cell>
          <cell r="B90">
            <v>6.5</v>
          </cell>
          <cell r="C90">
            <v>1.0998307952622672</v>
          </cell>
          <cell r="D90" t="str">
            <v>H - 110001</v>
          </cell>
          <cell r="E90">
            <v>5</v>
          </cell>
          <cell r="F90">
            <v>19.7</v>
          </cell>
          <cell r="G90">
            <v>1.2165363128491764</v>
          </cell>
          <cell r="H90">
            <v>17.8</v>
          </cell>
          <cell r="I90">
            <v>3.5</v>
          </cell>
          <cell r="J90">
            <v>99.4</v>
          </cell>
          <cell r="K90">
            <v>0.6</v>
          </cell>
          <cell r="L90">
            <v>18.7</v>
          </cell>
          <cell r="M90">
            <v>92.6</v>
          </cell>
          <cell r="N90">
            <v>68.5</v>
          </cell>
          <cell r="O90">
            <v>0.96451703745423834</v>
          </cell>
          <cell r="P90">
            <v>34</v>
          </cell>
          <cell r="Q90">
            <v>4</v>
          </cell>
        </row>
        <row r="91">
          <cell r="A91" t="str">
            <v>H13-0414</v>
          </cell>
          <cell r="B91">
            <v>6.25</v>
          </cell>
          <cell r="C91">
            <v>1.0575296108291032</v>
          </cell>
          <cell r="D91" t="str">
            <v>H - 110168</v>
          </cell>
          <cell r="E91">
            <v>5</v>
          </cell>
          <cell r="F91">
            <v>17.7</v>
          </cell>
          <cell r="G91">
            <v>-0.8</v>
          </cell>
          <cell r="H91">
            <v>15.8</v>
          </cell>
          <cell r="I91">
            <v>2.8</v>
          </cell>
          <cell r="J91">
            <v>99.8</v>
          </cell>
          <cell r="K91">
            <v>0.2</v>
          </cell>
          <cell r="L91">
            <v>16.5</v>
          </cell>
          <cell r="M91">
            <v>68</v>
          </cell>
          <cell r="N91">
            <v>85</v>
          </cell>
          <cell r="O91">
            <v>1.1968459588848213</v>
          </cell>
          <cell r="P91">
            <v>39</v>
          </cell>
          <cell r="Q91">
            <v>4.5</v>
          </cell>
        </row>
        <row r="92">
          <cell r="A92" t="str">
            <v>H13-0416</v>
          </cell>
          <cell r="B92">
            <v>6.25</v>
          </cell>
          <cell r="C92">
            <v>1.0575296108291032</v>
          </cell>
          <cell r="D92" t="str">
            <v>H - 110168</v>
          </cell>
          <cell r="E92">
            <v>5</v>
          </cell>
          <cell r="F92">
            <v>17.2</v>
          </cell>
          <cell r="G92">
            <v>-1.2834636871508236</v>
          </cell>
          <cell r="H92">
            <v>20</v>
          </cell>
          <cell r="I92">
            <v>3.4</v>
          </cell>
          <cell r="J92">
            <v>99.6</v>
          </cell>
          <cell r="K92">
            <v>0.4</v>
          </cell>
          <cell r="L92">
            <v>16.600000000000001</v>
          </cell>
          <cell r="M92">
            <v>78.84</v>
          </cell>
          <cell r="N92">
            <v>65</v>
          </cell>
          <cell r="O92">
            <v>0.91523514502956915</v>
          </cell>
          <cell r="P92">
            <v>30</v>
          </cell>
          <cell r="Q92">
            <v>4</v>
          </cell>
        </row>
        <row r="93">
          <cell r="A93" t="str">
            <v>H13-0423</v>
          </cell>
          <cell r="B93">
            <v>6.75</v>
          </cell>
          <cell r="C93">
            <v>1.1421319796954315</v>
          </cell>
          <cell r="D93" t="str">
            <v>H - 110168</v>
          </cell>
          <cell r="E93">
            <v>5</v>
          </cell>
          <cell r="F93">
            <v>17.100000000000001</v>
          </cell>
          <cell r="G93">
            <v>-1.3834636871508215</v>
          </cell>
          <cell r="H93">
            <v>23.3</v>
          </cell>
          <cell r="I93">
            <v>4</v>
          </cell>
          <cell r="J93">
            <v>99.2</v>
          </cell>
          <cell r="K93">
            <v>0.8</v>
          </cell>
          <cell r="L93">
            <v>17</v>
          </cell>
          <cell r="M93">
            <v>88.44</v>
          </cell>
          <cell r="N93">
            <v>68.5</v>
          </cell>
          <cell r="O93">
            <v>0.96451703745423834</v>
          </cell>
          <cell r="P93">
            <v>33</v>
          </cell>
          <cell r="Q93">
            <v>4.5</v>
          </cell>
        </row>
        <row r="94">
          <cell r="A94" t="str">
            <v>H13-0426</v>
          </cell>
          <cell r="B94">
            <v>6</v>
          </cell>
          <cell r="C94">
            <v>1.015228426395939</v>
          </cell>
          <cell r="D94" t="str">
            <v>H - 110168</v>
          </cell>
          <cell r="E94">
            <v>5</v>
          </cell>
          <cell r="F94">
            <v>18.7</v>
          </cell>
          <cell r="G94">
            <v>0.21653631284917638</v>
          </cell>
          <cell r="H94">
            <v>16.3</v>
          </cell>
          <cell r="I94">
            <v>3</v>
          </cell>
          <cell r="J94">
            <v>99.8</v>
          </cell>
          <cell r="K94">
            <v>0.2</v>
          </cell>
          <cell r="L94">
            <v>17.5</v>
          </cell>
          <cell r="M94">
            <v>88.93</v>
          </cell>
          <cell r="N94">
            <v>76.5</v>
          </cell>
          <cell r="O94">
            <v>1.077161362996339</v>
          </cell>
          <cell r="P94">
            <v>33</v>
          </cell>
          <cell r="Q94">
            <v>4</v>
          </cell>
        </row>
        <row r="95">
          <cell r="A95" t="str">
            <v>H13-0427</v>
          </cell>
          <cell r="B95">
            <v>7</v>
          </cell>
          <cell r="C95">
            <v>1.1844331641285957</v>
          </cell>
          <cell r="D95" t="str">
            <v>H - 110168</v>
          </cell>
          <cell r="E95">
            <v>5</v>
          </cell>
          <cell r="F95">
            <v>18.5</v>
          </cell>
          <cell r="G95">
            <v>1.653631284917708E-2</v>
          </cell>
          <cell r="H95">
            <v>18.600000000000001</v>
          </cell>
          <cell r="I95">
            <v>3.4</v>
          </cell>
          <cell r="J95">
            <v>98.8</v>
          </cell>
          <cell r="K95">
            <v>1.2</v>
          </cell>
          <cell r="L95">
            <v>17.600000000000001</v>
          </cell>
          <cell r="M95">
            <v>101.16</v>
          </cell>
          <cell r="N95">
            <v>77.5</v>
          </cell>
          <cell r="O95">
            <v>1.0912419036891017</v>
          </cell>
          <cell r="P95">
            <v>33</v>
          </cell>
          <cell r="Q95">
            <v>4.5</v>
          </cell>
        </row>
        <row r="96">
          <cell r="A96" t="str">
            <v>H13-0441</v>
          </cell>
          <cell r="B96">
            <v>5.25</v>
          </cell>
          <cell r="C96">
            <v>0.8883248730964467</v>
          </cell>
          <cell r="D96" t="str">
            <v>H - 110168</v>
          </cell>
          <cell r="E96">
            <v>5</v>
          </cell>
          <cell r="F96">
            <v>18</v>
          </cell>
          <cell r="G96">
            <v>-0.48346368715082294</v>
          </cell>
          <cell r="H96">
            <v>17</v>
          </cell>
          <cell r="I96">
            <v>3.1</v>
          </cell>
          <cell r="J96">
            <v>99.8</v>
          </cell>
          <cell r="K96">
            <v>0.2</v>
          </cell>
          <cell r="L96">
            <v>16.899999999999999</v>
          </cell>
          <cell r="M96">
            <v>95.44</v>
          </cell>
          <cell r="N96">
            <v>73.5</v>
          </cell>
          <cell r="O96">
            <v>1.0349197409180513</v>
          </cell>
          <cell r="P96">
            <v>34</v>
          </cell>
          <cell r="Q96">
            <v>4.5</v>
          </cell>
        </row>
        <row r="97">
          <cell r="A97" t="str">
            <v>H13-0442</v>
          </cell>
          <cell r="B97">
            <v>5.5</v>
          </cell>
          <cell r="C97">
            <v>0.93062605752961081</v>
          </cell>
          <cell r="D97" t="str">
            <v>H - 110168</v>
          </cell>
          <cell r="E97">
            <v>5</v>
          </cell>
          <cell r="F97">
            <v>18</v>
          </cell>
          <cell r="G97">
            <v>-0.48346368715082294</v>
          </cell>
          <cell r="H97">
            <v>23.8</v>
          </cell>
          <cell r="I97">
            <v>4.3</v>
          </cell>
          <cell r="J97">
            <v>98.8</v>
          </cell>
          <cell r="K97">
            <v>1.2</v>
          </cell>
          <cell r="L97">
            <v>17.899999999999999</v>
          </cell>
          <cell r="M97">
            <v>83.03</v>
          </cell>
          <cell r="N97">
            <v>70</v>
          </cell>
          <cell r="O97">
            <v>0.98563784849338221</v>
          </cell>
          <cell r="P97">
            <v>30</v>
          </cell>
          <cell r="Q97">
            <v>4.5</v>
          </cell>
        </row>
        <row r="98">
          <cell r="A98" t="str">
            <v>H13-0444</v>
          </cell>
          <cell r="B98">
            <v>5.5</v>
          </cell>
          <cell r="C98">
            <v>0.93062605752961081</v>
          </cell>
          <cell r="D98" t="str">
            <v>H - 110168</v>
          </cell>
          <cell r="E98">
            <v>5</v>
          </cell>
          <cell r="F98">
            <v>19.399999999999999</v>
          </cell>
          <cell r="G98">
            <v>0.91653631284917569</v>
          </cell>
          <cell r="H98">
            <v>20.8</v>
          </cell>
          <cell r="I98">
            <v>4</v>
          </cell>
          <cell r="J98">
            <v>98.4</v>
          </cell>
          <cell r="K98">
            <v>1.6</v>
          </cell>
          <cell r="L98">
            <v>18.8</v>
          </cell>
          <cell r="M98">
            <v>95.06</v>
          </cell>
          <cell r="N98">
            <v>77.5</v>
          </cell>
          <cell r="O98">
            <v>1.0912419036891017</v>
          </cell>
          <cell r="P98">
            <v>38</v>
          </cell>
          <cell r="Q98">
            <v>4.5</v>
          </cell>
        </row>
        <row r="99">
          <cell r="A99" t="str">
            <v>H13-0446</v>
          </cell>
          <cell r="B99">
            <v>6.5</v>
          </cell>
          <cell r="C99">
            <v>1.0998307952622672</v>
          </cell>
          <cell r="D99" t="str">
            <v>H - 110168</v>
          </cell>
          <cell r="E99">
            <v>5</v>
          </cell>
          <cell r="F99">
            <v>19.399999999999999</v>
          </cell>
          <cell r="G99">
            <v>0.91653631284917569</v>
          </cell>
          <cell r="H99">
            <v>15.3</v>
          </cell>
          <cell r="I99">
            <v>3</v>
          </cell>
          <cell r="J99">
            <v>99.8</v>
          </cell>
          <cell r="K99">
            <v>0.2</v>
          </cell>
          <cell r="L99">
            <v>18.100000000000001</v>
          </cell>
          <cell r="M99">
            <v>80.39</v>
          </cell>
          <cell r="N99">
            <v>71</v>
          </cell>
          <cell r="O99">
            <v>0.99971838918614475</v>
          </cell>
          <cell r="P99">
            <v>32</v>
          </cell>
          <cell r="Q99">
            <v>4.5</v>
          </cell>
        </row>
        <row r="100">
          <cell r="A100" t="str">
            <v>H13-0452</v>
          </cell>
          <cell r="B100">
            <v>5.75</v>
          </cell>
          <cell r="C100">
            <v>0.97292724196277491</v>
          </cell>
          <cell r="D100" t="str">
            <v>H - 110168</v>
          </cell>
          <cell r="E100">
            <v>5</v>
          </cell>
          <cell r="F100">
            <v>18.2</v>
          </cell>
          <cell r="G100">
            <v>-0.28346368715082365</v>
          </cell>
          <cell r="H100">
            <v>22.4</v>
          </cell>
          <cell r="I100">
            <v>4.0999999999999996</v>
          </cell>
          <cell r="J100">
            <v>98.8</v>
          </cell>
          <cell r="K100">
            <v>1.2</v>
          </cell>
          <cell r="L100">
            <v>18</v>
          </cell>
          <cell r="M100">
            <v>78.62</v>
          </cell>
          <cell r="N100">
            <v>68</v>
          </cell>
          <cell r="O100">
            <v>0.95747676710785701</v>
          </cell>
          <cell r="P100">
            <v>31</v>
          </cell>
          <cell r="Q100">
            <v>4.5</v>
          </cell>
        </row>
        <row r="101">
          <cell r="A101" t="str">
            <v>H13-0463</v>
          </cell>
          <cell r="B101">
            <v>6</v>
          </cell>
          <cell r="C101">
            <v>1.015228426395939</v>
          </cell>
          <cell r="D101" t="str">
            <v>H - 110168</v>
          </cell>
          <cell r="E101">
            <v>5</v>
          </cell>
          <cell r="F101">
            <v>18</v>
          </cell>
          <cell r="G101">
            <v>-0.48346368715082294</v>
          </cell>
          <cell r="H101">
            <v>21.5</v>
          </cell>
          <cell r="I101">
            <v>3.9</v>
          </cell>
          <cell r="J101">
            <v>99.2</v>
          </cell>
          <cell r="K101">
            <v>0.8</v>
          </cell>
          <cell r="L101">
            <v>17.600000000000001</v>
          </cell>
          <cell r="M101">
            <v>87.76</v>
          </cell>
          <cell r="N101">
            <v>74.5</v>
          </cell>
          <cell r="O101">
            <v>1.0490002816108139</v>
          </cell>
          <cell r="P101">
            <v>35</v>
          </cell>
          <cell r="Q101">
            <v>5</v>
          </cell>
        </row>
        <row r="102">
          <cell r="A102" t="str">
            <v>H13-0475</v>
          </cell>
          <cell r="B102">
            <v>6</v>
          </cell>
          <cell r="C102">
            <v>1.015228426395939</v>
          </cell>
          <cell r="D102" t="str">
            <v>H - 110168</v>
          </cell>
          <cell r="E102">
            <v>5</v>
          </cell>
          <cell r="F102">
            <v>17.100000000000001</v>
          </cell>
          <cell r="G102">
            <v>-1.3834636871508215</v>
          </cell>
          <cell r="H102">
            <v>24.6</v>
          </cell>
          <cell r="I102">
            <v>4.2</v>
          </cell>
          <cell r="J102">
            <v>99.6</v>
          </cell>
          <cell r="K102">
            <v>0.4</v>
          </cell>
          <cell r="L102">
            <v>17.2</v>
          </cell>
          <cell r="M102">
            <v>97.25</v>
          </cell>
          <cell r="N102">
            <v>71.5</v>
          </cell>
          <cell r="O102">
            <v>1.0067586595325262</v>
          </cell>
          <cell r="P102">
            <v>30</v>
          </cell>
          <cell r="Q102">
            <v>4.5</v>
          </cell>
        </row>
        <row r="103">
          <cell r="A103" t="str">
            <v>H13-0479</v>
          </cell>
          <cell r="B103">
            <v>5.25</v>
          </cell>
          <cell r="C103">
            <v>0.8883248730964467</v>
          </cell>
          <cell r="D103" t="str">
            <v>H - 110015</v>
          </cell>
          <cell r="E103">
            <v>5</v>
          </cell>
          <cell r="F103">
            <v>20.8</v>
          </cell>
          <cell r="G103">
            <v>2.3165363128491778</v>
          </cell>
          <cell r="H103">
            <v>16.100000000000001</v>
          </cell>
          <cell r="I103">
            <v>3.4</v>
          </cell>
          <cell r="J103">
            <v>98.8</v>
          </cell>
          <cell r="K103">
            <v>1.2</v>
          </cell>
          <cell r="L103">
            <v>19.5</v>
          </cell>
          <cell r="M103">
            <v>87.67</v>
          </cell>
          <cell r="N103">
            <v>73.5</v>
          </cell>
          <cell r="O103">
            <v>1.0349197409180513</v>
          </cell>
          <cell r="P103">
            <v>38</v>
          </cell>
          <cell r="Q103">
            <v>5</v>
          </cell>
        </row>
        <row r="104">
          <cell r="A104" t="str">
            <v>H13-0481</v>
          </cell>
          <cell r="B104">
            <v>6.5</v>
          </cell>
          <cell r="C104">
            <v>1.0998307952622672</v>
          </cell>
          <cell r="D104" t="str">
            <v>H - 110015</v>
          </cell>
          <cell r="E104">
            <v>5</v>
          </cell>
          <cell r="F104">
            <v>17</v>
          </cell>
          <cell r="G104">
            <v>-1.4834636871508229</v>
          </cell>
          <cell r="H104">
            <v>19.2</v>
          </cell>
          <cell r="I104">
            <v>3.3</v>
          </cell>
          <cell r="J104">
            <v>99.8</v>
          </cell>
          <cell r="K104">
            <v>0.2</v>
          </cell>
          <cell r="L104">
            <v>16.3</v>
          </cell>
          <cell r="M104">
            <v>98.49</v>
          </cell>
          <cell r="N104">
            <v>65</v>
          </cell>
          <cell r="O104">
            <v>0.91523514502956915</v>
          </cell>
          <cell r="P104">
            <v>27</v>
          </cell>
          <cell r="Q104">
            <v>4</v>
          </cell>
        </row>
        <row r="105">
          <cell r="A105" t="str">
            <v>H13-0493</v>
          </cell>
          <cell r="B105">
            <v>5.25</v>
          </cell>
          <cell r="C105">
            <v>0.8883248730964467</v>
          </cell>
          <cell r="D105" t="str">
            <v>H - 110015</v>
          </cell>
          <cell r="E105">
            <v>5</v>
          </cell>
          <cell r="F105">
            <v>16.600000000000001</v>
          </cell>
          <cell r="G105">
            <v>-1.8834636871508215</v>
          </cell>
          <cell r="H105">
            <v>15.4</v>
          </cell>
          <cell r="I105">
            <v>2.6</v>
          </cell>
          <cell r="J105">
            <v>100</v>
          </cell>
          <cell r="K105">
            <v>0</v>
          </cell>
          <cell r="L105">
            <v>15.5</v>
          </cell>
          <cell r="M105">
            <v>102.58</v>
          </cell>
          <cell r="N105">
            <v>77</v>
          </cell>
          <cell r="O105">
            <v>1.0842016333427205</v>
          </cell>
          <cell r="P105">
            <v>35</v>
          </cell>
          <cell r="Q105">
            <v>4</v>
          </cell>
        </row>
        <row r="106">
          <cell r="A106" t="str">
            <v>H13-0502</v>
          </cell>
          <cell r="B106">
            <v>5</v>
          </cell>
          <cell r="C106">
            <v>0.84602368866328259</v>
          </cell>
          <cell r="D106" t="str">
            <v>H - 110015</v>
          </cell>
          <cell r="E106">
            <v>5</v>
          </cell>
          <cell r="F106">
            <v>19.8</v>
          </cell>
          <cell r="G106">
            <v>1.3165363128491778</v>
          </cell>
          <cell r="H106">
            <v>22.4</v>
          </cell>
          <cell r="I106">
            <v>4.4000000000000004</v>
          </cell>
          <cell r="J106">
            <v>98.4</v>
          </cell>
          <cell r="K106">
            <v>1.6</v>
          </cell>
          <cell r="L106">
            <v>19.5</v>
          </cell>
          <cell r="M106">
            <v>93.45</v>
          </cell>
          <cell r="N106">
            <v>67.5</v>
          </cell>
          <cell r="O106">
            <v>0.95043649676147568</v>
          </cell>
          <cell r="P106">
            <v>33</v>
          </cell>
          <cell r="Q106">
            <v>4.5</v>
          </cell>
        </row>
        <row r="107">
          <cell r="A107" t="str">
            <v>H13-0503</v>
          </cell>
          <cell r="B107">
            <v>5.5</v>
          </cell>
          <cell r="C107">
            <v>0.93062605752961081</v>
          </cell>
          <cell r="D107" t="str">
            <v>H - 110015</v>
          </cell>
          <cell r="E107">
            <v>5</v>
          </cell>
          <cell r="F107">
            <v>18.5</v>
          </cell>
          <cell r="G107">
            <v>1.653631284917708E-2</v>
          </cell>
          <cell r="H107">
            <v>23.2</v>
          </cell>
          <cell r="I107">
            <v>4.3</v>
          </cell>
          <cell r="J107">
            <v>99</v>
          </cell>
          <cell r="K107">
            <v>1</v>
          </cell>
          <cell r="L107">
            <v>18.3</v>
          </cell>
          <cell r="M107">
            <v>76.489999999999995</v>
          </cell>
          <cell r="N107">
            <v>71</v>
          </cell>
          <cell r="O107">
            <v>0.99971838918614475</v>
          </cell>
          <cell r="P107">
            <v>32</v>
          </cell>
          <cell r="Q107">
            <v>4.5</v>
          </cell>
        </row>
        <row r="108">
          <cell r="A108" t="str">
            <v>H13-0512</v>
          </cell>
          <cell r="B108">
            <v>6.25</v>
          </cell>
          <cell r="C108">
            <v>1.0575296108291032</v>
          </cell>
          <cell r="D108" t="str">
            <v>H - 110015</v>
          </cell>
          <cell r="E108">
            <v>5</v>
          </cell>
          <cell r="F108">
            <v>19.8</v>
          </cell>
          <cell r="G108">
            <v>1.3165363128491778</v>
          </cell>
          <cell r="H108">
            <v>18.5</v>
          </cell>
          <cell r="I108">
            <v>3.7</v>
          </cell>
          <cell r="J108">
            <v>99</v>
          </cell>
          <cell r="K108">
            <v>1</v>
          </cell>
          <cell r="L108">
            <v>18.899999999999999</v>
          </cell>
          <cell r="M108">
            <v>84.12</v>
          </cell>
          <cell r="N108">
            <v>69</v>
          </cell>
          <cell r="O108">
            <v>0.97155730780061955</v>
          </cell>
          <cell r="P108">
            <v>29</v>
          </cell>
          <cell r="Q108">
            <v>4.5</v>
          </cell>
        </row>
        <row r="109">
          <cell r="A109" t="str">
            <v>H13-0527</v>
          </cell>
          <cell r="B109">
            <v>6.25</v>
          </cell>
          <cell r="C109">
            <v>1.0575296108291032</v>
          </cell>
          <cell r="D109" t="str">
            <v>H - 110015</v>
          </cell>
          <cell r="E109">
            <v>5</v>
          </cell>
          <cell r="F109">
            <v>16.7</v>
          </cell>
          <cell r="G109">
            <v>-1.7834636871508236</v>
          </cell>
          <cell r="H109">
            <v>20</v>
          </cell>
          <cell r="I109">
            <v>3.3</v>
          </cell>
          <cell r="J109">
            <v>100</v>
          </cell>
          <cell r="K109">
            <v>0</v>
          </cell>
          <cell r="L109">
            <v>16.100000000000001</v>
          </cell>
          <cell r="M109">
            <v>98.78</v>
          </cell>
          <cell r="N109">
            <v>78.5</v>
          </cell>
          <cell r="O109">
            <v>1.1053224443818643</v>
          </cell>
          <cell r="P109">
            <v>33</v>
          </cell>
          <cell r="Q109">
            <v>5</v>
          </cell>
        </row>
        <row r="110">
          <cell r="A110" t="str">
            <v>H13-0534</v>
          </cell>
          <cell r="B110">
            <v>6</v>
          </cell>
          <cell r="C110">
            <v>1.015228426395939</v>
          </cell>
          <cell r="D110" t="str">
            <v>H - 110015</v>
          </cell>
          <cell r="E110">
            <v>5</v>
          </cell>
          <cell r="F110">
            <v>18.3</v>
          </cell>
          <cell r="G110">
            <v>-0.1834636871508222</v>
          </cell>
          <cell r="H110">
            <v>15</v>
          </cell>
          <cell r="I110">
            <v>2.7</v>
          </cell>
          <cell r="J110">
            <v>99.4</v>
          </cell>
          <cell r="K110">
            <v>0.6</v>
          </cell>
          <cell r="L110">
            <v>17</v>
          </cell>
          <cell r="M110">
            <v>78.61</v>
          </cell>
          <cell r="N110">
            <v>68</v>
          </cell>
          <cell r="O110">
            <v>0.95747676710785701</v>
          </cell>
          <cell r="P110">
            <v>31</v>
          </cell>
          <cell r="Q110">
            <v>4</v>
          </cell>
        </row>
        <row r="111">
          <cell r="A111" t="str">
            <v>H13-0538</v>
          </cell>
          <cell r="B111">
            <v>7</v>
          </cell>
          <cell r="C111">
            <v>1.1844331641285957</v>
          </cell>
          <cell r="D111" t="str">
            <v>H - 110015</v>
          </cell>
          <cell r="E111">
            <v>5</v>
          </cell>
          <cell r="F111">
            <v>17.399999999999999</v>
          </cell>
          <cell r="G111">
            <v>-1.0834636871508243</v>
          </cell>
          <cell r="H111">
            <v>17.8</v>
          </cell>
          <cell r="I111">
            <v>3.1</v>
          </cell>
          <cell r="J111">
            <v>99.6</v>
          </cell>
          <cell r="K111">
            <v>0.4</v>
          </cell>
          <cell r="L111">
            <v>16.5</v>
          </cell>
          <cell r="M111">
            <v>94.65</v>
          </cell>
          <cell r="N111">
            <v>68</v>
          </cell>
          <cell r="O111">
            <v>0.95747676710785701</v>
          </cell>
          <cell r="P111">
            <v>30</v>
          </cell>
          <cell r="Q111">
            <v>4</v>
          </cell>
        </row>
        <row r="112">
          <cell r="A112" t="str">
            <v>H13-0541</v>
          </cell>
          <cell r="B112">
            <v>6</v>
          </cell>
          <cell r="C112">
            <v>1.015228426395939</v>
          </cell>
          <cell r="D112" t="str">
            <v>H - 110015</v>
          </cell>
          <cell r="E112">
            <v>5</v>
          </cell>
          <cell r="F112">
            <v>20.8</v>
          </cell>
          <cell r="G112">
            <v>2.3165363128491778</v>
          </cell>
          <cell r="H112">
            <v>16.600000000000001</v>
          </cell>
          <cell r="I112">
            <v>3.4</v>
          </cell>
          <cell r="J112">
            <v>99.8</v>
          </cell>
          <cell r="K112">
            <v>0.2</v>
          </cell>
          <cell r="L112">
            <v>19.5</v>
          </cell>
          <cell r="M112">
            <v>66.849999999999994</v>
          </cell>
          <cell r="N112">
            <v>72.5</v>
          </cell>
          <cell r="O112">
            <v>1.0208392002252886</v>
          </cell>
          <cell r="P112">
            <v>31</v>
          </cell>
          <cell r="Q112">
            <v>4.5</v>
          </cell>
        </row>
        <row r="113">
          <cell r="A113" t="str">
            <v>H13-0544</v>
          </cell>
          <cell r="B113">
            <v>6.25</v>
          </cell>
          <cell r="C113">
            <v>1.0575296108291032</v>
          </cell>
          <cell r="D113" t="str">
            <v>H - 110015</v>
          </cell>
          <cell r="E113">
            <v>5</v>
          </cell>
          <cell r="F113">
            <v>18.5</v>
          </cell>
          <cell r="G113">
            <v>1.653631284917708E-2</v>
          </cell>
          <cell r="H113">
            <v>18.399999999999999</v>
          </cell>
          <cell r="I113">
            <v>3.4</v>
          </cell>
          <cell r="J113">
            <v>99.8</v>
          </cell>
          <cell r="K113">
            <v>0.2</v>
          </cell>
          <cell r="L113">
            <v>17.600000000000001</v>
          </cell>
          <cell r="M113">
            <v>82.68</v>
          </cell>
          <cell r="N113">
            <v>75.5</v>
          </cell>
          <cell r="O113">
            <v>1.0630808223035766</v>
          </cell>
          <cell r="P113">
            <v>35</v>
          </cell>
          <cell r="Q113">
            <v>5</v>
          </cell>
        </row>
        <row r="114">
          <cell r="A114" t="str">
            <v>H13-0546</v>
          </cell>
          <cell r="B114">
            <v>5.5</v>
          </cell>
          <cell r="C114">
            <v>0.93062605752961081</v>
          </cell>
          <cell r="D114" t="str">
            <v>H - 110015</v>
          </cell>
          <cell r="E114">
            <v>5</v>
          </cell>
          <cell r="F114">
            <v>17.3</v>
          </cell>
          <cell r="G114">
            <v>-1.1834636871508222</v>
          </cell>
          <cell r="H114">
            <v>14.6</v>
          </cell>
          <cell r="I114">
            <v>2.5</v>
          </cell>
          <cell r="J114">
            <v>100</v>
          </cell>
          <cell r="K114">
            <v>0</v>
          </cell>
          <cell r="L114">
            <v>16.100000000000001</v>
          </cell>
          <cell r="M114">
            <v>87.16</v>
          </cell>
          <cell r="N114">
            <v>70.5</v>
          </cell>
          <cell r="O114">
            <v>0.99267811883976353</v>
          </cell>
          <cell r="P114">
            <v>33</v>
          </cell>
          <cell r="Q114">
            <v>5</v>
          </cell>
        </row>
        <row r="115">
          <cell r="A115" t="str">
            <v>H13-0549</v>
          </cell>
          <cell r="B115">
            <v>6</v>
          </cell>
          <cell r="C115">
            <v>1.015228426395939</v>
          </cell>
          <cell r="D115" t="str">
            <v>H - 110015</v>
          </cell>
          <cell r="E115">
            <v>5</v>
          </cell>
          <cell r="F115">
            <v>18.2</v>
          </cell>
          <cell r="G115">
            <v>-0.28346368715082365</v>
          </cell>
          <cell r="H115">
            <v>17.399999999999999</v>
          </cell>
          <cell r="I115">
            <v>3.2</v>
          </cell>
          <cell r="J115">
            <v>99.8</v>
          </cell>
          <cell r="K115">
            <v>0.2</v>
          </cell>
          <cell r="L115">
            <v>17.2</v>
          </cell>
          <cell r="M115">
            <v>88.39</v>
          </cell>
          <cell r="N115">
            <v>80</v>
          </cell>
          <cell r="O115">
            <v>1.1264432554210082</v>
          </cell>
          <cell r="P115">
            <v>35</v>
          </cell>
          <cell r="Q115">
            <v>4</v>
          </cell>
        </row>
        <row r="116">
          <cell r="A116" t="str">
            <v>H13-0551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>
            <v>18</v>
          </cell>
          <cell r="G116">
            <v>-0.48346368715082294</v>
          </cell>
          <cell r="H116">
            <v>16.2</v>
          </cell>
          <cell r="I116">
            <v>2.9</v>
          </cell>
          <cell r="J116">
            <v>99.6</v>
          </cell>
          <cell r="K116">
            <v>0.4</v>
          </cell>
          <cell r="L116">
            <v>16.899999999999999</v>
          </cell>
          <cell r="M116">
            <v>99.69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A117" t="str">
            <v>H13-0553</v>
          </cell>
          <cell r="B117">
            <v>6</v>
          </cell>
          <cell r="C117">
            <v>1.015228426395939</v>
          </cell>
          <cell r="D117" t="str">
            <v>H - 110015</v>
          </cell>
          <cell r="E117">
            <v>5</v>
          </cell>
          <cell r="F117">
            <v>20.3</v>
          </cell>
          <cell r="G117">
            <v>1.8165363128491778</v>
          </cell>
          <cell r="H117">
            <v>17.5</v>
          </cell>
          <cell r="I117">
            <v>3.5</v>
          </cell>
          <cell r="J117">
            <v>99.4</v>
          </cell>
          <cell r="K117">
            <v>0.6</v>
          </cell>
          <cell r="L117">
            <v>19.2</v>
          </cell>
          <cell r="M117">
            <v>78.88</v>
          </cell>
          <cell r="N117">
            <v>71</v>
          </cell>
          <cell r="O117">
            <v>0.99971838918614475</v>
          </cell>
          <cell r="P117">
            <v>29</v>
          </cell>
          <cell r="Q117">
            <v>4.5</v>
          </cell>
        </row>
        <row r="118">
          <cell r="A118" t="str">
            <v>H13-0563</v>
          </cell>
          <cell r="B118">
            <v>6.75</v>
          </cell>
          <cell r="C118">
            <v>1.1421319796954315</v>
          </cell>
          <cell r="D118" t="str">
            <v>H - Fezik</v>
          </cell>
          <cell r="E118">
            <v>6</v>
          </cell>
          <cell r="F118">
            <v>18.2</v>
          </cell>
          <cell r="G118">
            <v>-0.28346368715082365</v>
          </cell>
          <cell r="H118">
            <v>23.7</v>
          </cell>
          <cell r="I118">
            <v>4.3</v>
          </cell>
          <cell r="J118">
            <v>99.2</v>
          </cell>
          <cell r="K118">
            <v>0.8</v>
          </cell>
          <cell r="L118">
            <v>18.2</v>
          </cell>
          <cell r="M118">
            <v>91.33</v>
          </cell>
          <cell r="N118">
            <v>84</v>
          </cell>
          <cell r="O118">
            <v>1.1827654181920586</v>
          </cell>
          <cell r="P118">
            <v>34</v>
          </cell>
          <cell r="Q118">
            <v>4.5</v>
          </cell>
        </row>
        <row r="119">
          <cell r="A119" t="str">
            <v>H13-0565</v>
          </cell>
          <cell r="B119">
            <v>6.25</v>
          </cell>
          <cell r="C119">
            <v>1.0575296108291032</v>
          </cell>
          <cell r="D119" t="str">
            <v>H - Fezik</v>
          </cell>
          <cell r="E119">
            <v>6</v>
          </cell>
          <cell r="F119">
            <v>19.100000000000001</v>
          </cell>
          <cell r="G119">
            <v>0.61653631284917854</v>
          </cell>
          <cell r="H119">
            <v>17.7</v>
          </cell>
          <cell r="I119">
            <v>3.4</v>
          </cell>
          <cell r="J119">
            <v>99.2</v>
          </cell>
          <cell r="K119">
            <v>0.8</v>
          </cell>
          <cell r="L119">
            <v>18.100000000000001</v>
          </cell>
          <cell r="M119">
            <v>93.2</v>
          </cell>
          <cell r="N119">
            <v>82</v>
          </cell>
          <cell r="O119">
            <v>1.1546043368065335</v>
          </cell>
          <cell r="P119">
            <v>34</v>
          </cell>
          <cell r="Q119">
            <v>5</v>
          </cell>
        </row>
        <row r="120">
          <cell r="A120" t="str">
            <v>H13-0588</v>
          </cell>
          <cell r="B120">
            <v>7</v>
          </cell>
          <cell r="C120">
            <v>1.1844331641285957</v>
          </cell>
          <cell r="D120" t="str">
            <v>H - Fezik</v>
          </cell>
          <cell r="E120">
            <v>6</v>
          </cell>
          <cell r="F120">
            <v>20</v>
          </cell>
          <cell r="G120">
            <v>1.5165363128491771</v>
          </cell>
          <cell r="H120">
            <v>13.7</v>
          </cell>
          <cell r="I120">
            <v>2.8</v>
          </cell>
          <cell r="J120">
            <v>99.8</v>
          </cell>
          <cell r="K120">
            <v>0.2</v>
          </cell>
          <cell r="L120">
            <v>18.5</v>
          </cell>
          <cell r="M120">
            <v>90.53</v>
          </cell>
          <cell r="N120">
            <v>72</v>
          </cell>
          <cell r="O120">
            <v>1.0137989298789074</v>
          </cell>
          <cell r="P120">
            <v>33</v>
          </cell>
          <cell r="Q120">
            <v>5</v>
          </cell>
        </row>
        <row r="121">
          <cell r="A121" t="str">
            <v>H13-0599</v>
          </cell>
          <cell r="B121">
            <v>6</v>
          </cell>
          <cell r="C121">
            <v>1.015228426395939</v>
          </cell>
          <cell r="D121" t="str">
            <v>H - Fezik</v>
          </cell>
          <cell r="E121">
            <v>6</v>
          </cell>
          <cell r="F121">
            <v>16.2</v>
          </cell>
          <cell r="G121">
            <v>-2.2834636871508236</v>
          </cell>
          <cell r="H121">
            <v>19.399999999999999</v>
          </cell>
          <cell r="I121">
            <v>3.2</v>
          </cell>
          <cell r="J121">
            <v>99.6</v>
          </cell>
          <cell r="K121">
            <v>0.4</v>
          </cell>
          <cell r="L121">
            <v>15.6</v>
          </cell>
          <cell r="M121">
            <v>98.53</v>
          </cell>
          <cell r="N121">
            <v>76.5</v>
          </cell>
          <cell r="O121">
            <v>1.077161362996339</v>
          </cell>
          <cell r="P121">
            <v>31</v>
          </cell>
          <cell r="Q121">
            <v>4</v>
          </cell>
        </row>
        <row r="122">
          <cell r="A122" t="str">
            <v>H13-0604</v>
          </cell>
          <cell r="B122">
            <v>5.5</v>
          </cell>
          <cell r="C122">
            <v>0.93062605752961081</v>
          </cell>
          <cell r="D122" t="str">
            <v>WP Syn</v>
          </cell>
          <cell r="E122">
            <v>5</v>
          </cell>
          <cell r="F122">
            <v>19.2</v>
          </cell>
          <cell r="G122">
            <v>0.7165363128491764</v>
          </cell>
          <cell r="H122">
            <v>19.399999999999999</v>
          </cell>
          <cell r="I122">
            <v>3.7</v>
          </cell>
          <cell r="J122">
            <v>99.4</v>
          </cell>
          <cell r="K122">
            <v>0.6</v>
          </cell>
          <cell r="L122">
            <v>18.399999999999999</v>
          </cell>
          <cell r="M122">
            <v>93.96</v>
          </cell>
          <cell r="N122">
            <v>83</v>
          </cell>
          <cell r="O122">
            <v>1.1686848774992959</v>
          </cell>
          <cell r="P122">
            <v>38</v>
          </cell>
          <cell r="Q122">
            <v>3.5</v>
          </cell>
        </row>
        <row r="123">
          <cell r="A123" t="str">
            <v>H13-0612</v>
          </cell>
          <cell r="B123">
            <v>5.5</v>
          </cell>
          <cell r="C123">
            <v>0.93062605752961081</v>
          </cell>
          <cell r="D123" t="str">
            <v>WP Syn</v>
          </cell>
          <cell r="E123">
            <v>5</v>
          </cell>
          <cell r="F123">
            <v>18.600000000000001</v>
          </cell>
          <cell r="G123">
            <v>0.11653631284917851</v>
          </cell>
          <cell r="H123">
            <v>19.600000000000001</v>
          </cell>
          <cell r="I123">
            <v>3.7</v>
          </cell>
          <cell r="J123">
            <v>99.4</v>
          </cell>
          <cell r="K123">
            <v>0.6</v>
          </cell>
          <cell r="L123">
            <v>17.899999999999999</v>
          </cell>
          <cell r="M123">
            <v>91.07</v>
          </cell>
          <cell r="N123">
            <v>76.5</v>
          </cell>
          <cell r="O123">
            <v>1.077161362996339</v>
          </cell>
          <cell r="P123">
            <v>33</v>
          </cell>
          <cell r="Q123">
            <v>4</v>
          </cell>
        </row>
        <row r="124">
          <cell r="A124" t="str">
            <v>H13-0634</v>
          </cell>
          <cell r="B124">
            <v>5.5</v>
          </cell>
          <cell r="C124">
            <v>0.93062605752961081</v>
          </cell>
          <cell r="D124" t="str">
            <v>WP Syn</v>
          </cell>
          <cell r="E124">
            <v>5</v>
          </cell>
          <cell r="F124">
            <v>20.100000000000001</v>
          </cell>
          <cell r="G124">
            <v>1.6165363128491785</v>
          </cell>
          <cell r="H124">
            <v>18.3</v>
          </cell>
          <cell r="I124">
            <v>3.7</v>
          </cell>
          <cell r="J124">
            <v>99.4</v>
          </cell>
          <cell r="K124">
            <v>0.6</v>
          </cell>
          <cell r="L124">
            <v>19.100000000000001</v>
          </cell>
          <cell r="M124">
            <v>87.76</v>
          </cell>
          <cell r="N124">
            <v>82.5</v>
          </cell>
          <cell r="O124">
            <v>1.1616446071529147</v>
          </cell>
          <cell r="P124">
            <v>33</v>
          </cell>
          <cell r="Q124">
            <v>4</v>
          </cell>
        </row>
        <row r="125">
          <cell r="A125" t="str">
            <v>H13-0635</v>
          </cell>
          <cell r="B125">
            <v>6.75</v>
          </cell>
          <cell r="C125">
            <v>1.1421319796954315</v>
          </cell>
          <cell r="D125" t="str">
            <v>WP Syn</v>
          </cell>
          <cell r="E125">
            <v>5</v>
          </cell>
          <cell r="F125">
            <v>16.2</v>
          </cell>
          <cell r="G125">
            <v>-2.2834636871508236</v>
          </cell>
          <cell r="H125">
            <v>16</v>
          </cell>
          <cell r="I125">
            <v>2.6</v>
          </cell>
          <cell r="J125">
            <v>99.6</v>
          </cell>
          <cell r="K125">
            <v>0.4</v>
          </cell>
          <cell r="L125">
            <v>15.2</v>
          </cell>
          <cell r="M125">
            <v>99.69</v>
          </cell>
          <cell r="N125">
            <v>69.5</v>
          </cell>
          <cell r="O125">
            <v>0.97859757814700088</v>
          </cell>
          <cell r="P125">
            <v>31</v>
          </cell>
          <cell r="Q125">
            <v>4</v>
          </cell>
        </row>
        <row r="126">
          <cell r="A126" t="str">
            <v>H13-0646</v>
          </cell>
          <cell r="B126">
            <v>5</v>
          </cell>
          <cell r="C126">
            <v>0.84602368866328259</v>
          </cell>
          <cell r="D126" t="str">
            <v>WP Syn</v>
          </cell>
          <cell r="E126">
            <v>5</v>
          </cell>
          <cell r="F126">
            <v>16.7</v>
          </cell>
          <cell r="G126">
            <v>-1.7834636871508236</v>
          </cell>
          <cell r="H126">
            <v>19.3</v>
          </cell>
          <cell r="I126">
            <v>3.2</v>
          </cell>
          <cell r="J126">
            <v>99.6</v>
          </cell>
          <cell r="K126">
            <v>0.4</v>
          </cell>
          <cell r="L126">
            <v>16.100000000000001</v>
          </cell>
          <cell r="M126">
            <v>93.76</v>
          </cell>
          <cell r="N126">
            <v>72.5</v>
          </cell>
          <cell r="O126">
            <v>1.0208392002252886</v>
          </cell>
          <cell r="P126">
            <v>34</v>
          </cell>
          <cell r="Q126">
            <v>3.5</v>
          </cell>
        </row>
        <row r="127">
          <cell r="A127" t="str">
            <v>H13-0650</v>
          </cell>
          <cell r="B127">
            <v>7</v>
          </cell>
          <cell r="C127">
            <v>1.1844331641285957</v>
          </cell>
          <cell r="D127" t="str">
            <v>WP Syn</v>
          </cell>
          <cell r="E127">
            <v>5</v>
          </cell>
          <cell r="F127">
            <v>19.600000000000001</v>
          </cell>
          <cell r="G127">
            <v>1.1165363128491785</v>
          </cell>
          <cell r="H127">
            <v>17.8</v>
          </cell>
          <cell r="I127">
            <v>3.5</v>
          </cell>
          <cell r="J127">
            <v>99.4</v>
          </cell>
          <cell r="K127">
            <v>0.6</v>
          </cell>
          <cell r="L127">
            <v>18.600000000000001</v>
          </cell>
          <cell r="M127">
            <v>95.14</v>
          </cell>
          <cell r="N127">
            <v>84</v>
          </cell>
          <cell r="O127">
            <v>1.1827654181920586</v>
          </cell>
          <cell r="P127">
            <v>34</v>
          </cell>
          <cell r="Q127">
            <v>4</v>
          </cell>
        </row>
        <row r="128">
          <cell r="A128" t="str">
            <v>H13-0652</v>
          </cell>
          <cell r="B128">
            <v>5.5</v>
          </cell>
          <cell r="C128">
            <v>0.93062605752961081</v>
          </cell>
          <cell r="D128" t="str">
            <v>WP Syn</v>
          </cell>
          <cell r="E128">
            <v>5</v>
          </cell>
          <cell r="F128">
            <v>17.899999999999999</v>
          </cell>
          <cell r="G128">
            <v>-0.58346368715082431</v>
          </cell>
          <cell r="H128">
            <v>19.2</v>
          </cell>
          <cell r="I128">
            <v>3.4</v>
          </cell>
          <cell r="J128">
            <v>99.4</v>
          </cell>
          <cell r="K128">
            <v>0.6</v>
          </cell>
          <cell r="L128">
            <v>17.2</v>
          </cell>
          <cell r="M128">
            <v>101.18</v>
          </cell>
          <cell r="N128">
            <v>79</v>
          </cell>
          <cell r="O128">
            <v>1.1123627147282455</v>
          </cell>
          <cell r="P128">
            <v>35</v>
          </cell>
          <cell r="Q128">
            <v>5</v>
          </cell>
        </row>
        <row r="129">
          <cell r="A129" t="str">
            <v>H13-0661</v>
          </cell>
          <cell r="B129">
            <v>5.75</v>
          </cell>
          <cell r="C129">
            <v>0.97292724196277491</v>
          </cell>
          <cell r="D129" t="str">
            <v>WP Syn</v>
          </cell>
          <cell r="E129">
            <v>5</v>
          </cell>
          <cell r="F129">
            <v>18.399999999999999</v>
          </cell>
          <cell r="G129">
            <v>-8.3463687150824334E-2</v>
          </cell>
          <cell r="H129">
            <v>22.9</v>
          </cell>
          <cell r="I129">
            <v>4.2</v>
          </cell>
          <cell r="J129">
            <v>99.4</v>
          </cell>
          <cell r="K129">
            <v>0.6</v>
          </cell>
          <cell r="L129">
            <v>18.2</v>
          </cell>
          <cell r="M129">
            <v>89.85</v>
          </cell>
          <cell r="N129">
            <v>70.5</v>
          </cell>
          <cell r="O129">
            <v>0.99267811883976353</v>
          </cell>
          <cell r="P129">
            <v>29</v>
          </cell>
          <cell r="Q129">
            <v>4.5</v>
          </cell>
        </row>
        <row r="130">
          <cell r="A130" t="str">
            <v>H13-0714</v>
          </cell>
          <cell r="B130">
            <v>5</v>
          </cell>
          <cell r="C130">
            <v>0.84602368866328259</v>
          </cell>
          <cell r="D130" t="str">
            <v>H - 110059</v>
          </cell>
          <cell r="E130">
            <v>5</v>
          </cell>
          <cell r="F130">
            <v>19.2</v>
          </cell>
          <cell r="G130">
            <v>0.7165363128491764</v>
          </cell>
          <cell r="H130">
            <v>17.100000000000001</v>
          </cell>
          <cell r="I130">
            <v>3.3</v>
          </cell>
          <cell r="J130">
            <v>100</v>
          </cell>
          <cell r="K130">
            <v>0</v>
          </cell>
          <cell r="L130">
            <v>18.2</v>
          </cell>
          <cell r="M130">
            <v>92.57</v>
          </cell>
          <cell r="N130">
            <v>75.5</v>
          </cell>
          <cell r="O130">
            <v>1.0630808223035766</v>
          </cell>
          <cell r="P130">
            <v>31</v>
          </cell>
          <cell r="Q130">
            <v>4</v>
          </cell>
        </row>
        <row r="131">
          <cell r="A131" t="str">
            <v>H13-0735</v>
          </cell>
          <cell r="B131">
            <v>5.75</v>
          </cell>
          <cell r="C131">
            <v>0.97292724196277491</v>
          </cell>
          <cell r="D131" t="str">
            <v>H - 110059</v>
          </cell>
          <cell r="E131">
            <v>5</v>
          </cell>
          <cell r="F131">
            <v>17.100000000000001</v>
          </cell>
          <cell r="G131">
            <v>-1.3834636871508215</v>
          </cell>
          <cell r="H131">
            <v>16.100000000000001</v>
          </cell>
          <cell r="I131">
            <v>2.8</v>
          </cell>
          <cell r="J131">
            <v>99.4</v>
          </cell>
          <cell r="K131">
            <v>0.6</v>
          </cell>
          <cell r="L131">
            <v>16</v>
          </cell>
          <cell r="M131">
            <v>79.66</v>
          </cell>
          <cell r="N131">
            <v>66</v>
          </cell>
          <cell r="O131">
            <v>0.92931568572233181</v>
          </cell>
          <cell r="P131">
            <v>33</v>
          </cell>
          <cell r="Q131">
            <v>3.5</v>
          </cell>
        </row>
        <row r="132">
          <cell r="A132" t="str">
            <v>H13-0740</v>
          </cell>
          <cell r="B132">
            <v>5.5</v>
          </cell>
          <cell r="C132">
            <v>0.93062605752961081</v>
          </cell>
          <cell r="D132" t="str">
            <v>GP - Doc</v>
          </cell>
          <cell r="E132">
            <v>5</v>
          </cell>
          <cell r="F132">
            <v>19.399999999999999</v>
          </cell>
          <cell r="G132">
            <v>0.91653631284917569</v>
          </cell>
          <cell r="H132">
            <v>17</v>
          </cell>
          <cell r="I132">
            <v>3.3</v>
          </cell>
          <cell r="J132">
            <v>99.4</v>
          </cell>
          <cell r="K132">
            <v>0.6</v>
          </cell>
          <cell r="L132">
            <v>18.3</v>
          </cell>
          <cell r="M132">
            <v>80.19</v>
          </cell>
          <cell r="N132">
            <v>79.5</v>
          </cell>
          <cell r="O132">
            <v>1.119402985074627</v>
          </cell>
          <cell r="P132">
            <v>35</v>
          </cell>
          <cell r="Q132">
            <v>5</v>
          </cell>
        </row>
        <row r="133">
          <cell r="A133" t="str">
            <v>H13-0744</v>
          </cell>
          <cell r="B133">
            <v>5.75</v>
          </cell>
          <cell r="C133">
            <v>0.97292724196277491</v>
          </cell>
          <cell r="D133" t="str">
            <v>GP - Doc</v>
          </cell>
          <cell r="E133">
            <v>5</v>
          </cell>
          <cell r="F133">
            <v>17.7</v>
          </cell>
          <cell r="G133">
            <v>-0.7834636871508236</v>
          </cell>
          <cell r="H133">
            <v>16</v>
          </cell>
          <cell r="I133">
            <v>2.8</v>
          </cell>
          <cell r="J133">
            <v>99.6</v>
          </cell>
          <cell r="K133">
            <v>0.4</v>
          </cell>
          <cell r="L133">
            <v>16.600000000000001</v>
          </cell>
          <cell r="M133">
            <v>94.42</v>
          </cell>
          <cell r="N133">
            <v>65</v>
          </cell>
          <cell r="O133">
            <v>0.91523514502956915</v>
          </cell>
          <cell r="P133">
            <v>33</v>
          </cell>
          <cell r="Q133">
            <v>4</v>
          </cell>
        </row>
        <row r="134">
          <cell r="A134" t="str">
            <v>H13-0745</v>
          </cell>
          <cell r="B134">
            <v>7.5</v>
          </cell>
          <cell r="C134">
            <v>1.2690355329949239</v>
          </cell>
          <cell r="D134" t="str">
            <v>GP - Doc</v>
          </cell>
          <cell r="E134">
            <v>5</v>
          </cell>
          <cell r="F134">
            <v>19.2</v>
          </cell>
          <cell r="G134">
            <v>0.7165363128491764</v>
          </cell>
          <cell r="H134">
            <v>15.2</v>
          </cell>
          <cell r="I134">
            <v>2.9</v>
          </cell>
          <cell r="J134">
            <v>99.4</v>
          </cell>
          <cell r="K134">
            <v>0.6</v>
          </cell>
          <cell r="L134">
            <v>17.8</v>
          </cell>
          <cell r="M134">
            <v>78.849999999999994</v>
          </cell>
          <cell r="N134">
            <v>76</v>
          </cell>
          <cell r="O134">
            <v>1.0701210926499578</v>
          </cell>
          <cell r="P134">
            <v>32</v>
          </cell>
          <cell r="Q134">
            <v>4</v>
          </cell>
        </row>
        <row r="135">
          <cell r="A135" t="str">
            <v>H13-0755</v>
          </cell>
          <cell r="B135">
            <v>6</v>
          </cell>
          <cell r="C135">
            <v>1.015228426395939</v>
          </cell>
          <cell r="D135" t="str">
            <v>GP - Doc</v>
          </cell>
          <cell r="E135">
            <v>5</v>
          </cell>
          <cell r="F135">
            <v>19.100000000000001</v>
          </cell>
          <cell r="G135">
            <v>0.61653631284917854</v>
          </cell>
          <cell r="H135">
            <v>16.899999999999999</v>
          </cell>
          <cell r="I135">
            <v>3.2</v>
          </cell>
          <cell r="J135">
            <v>99.2</v>
          </cell>
          <cell r="K135">
            <v>0.8</v>
          </cell>
          <cell r="L135">
            <v>17.899999999999999</v>
          </cell>
          <cell r="M135">
            <v>90.24</v>
          </cell>
          <cell r="N135">
            <v>84</v>
          </cell>
          <cell r="O135">
            <v>1.1827654181920586</v>
          </cell>
          <cell r="P135">
            <v>32</v>
          </cell>
          <cell r="Q135">
            <v>4.5</v>
          </cell>
        </row>
        <row r="136">
          <cell r="A136" t="str">
            <v>H13-0756</v>
          </cell>
          <cell r="B136">
            <v>6</v>
          </cell>
          <cell r="C136">
            <v>1.015228426395939</v>
          </cell>
          <cell r="D136" t="str">
            <v>GP - Doc</v>
          </cell>
          <cell r="E136">
            <v>5</v>
          </cell>
          <cell r="F136">
            <v>19.8</v>
          </cell>
          <cell r="G136">
            <v>1.3165363128491778</v>
          </cell>
          <cell r="H136">
            <v>18.600000000000001</v>
          </cell>
          <cell r="I136">
            <v>3.7</v>
          </cell>
          <cell r="J136">
            <v>98.8</v>
          </cell>
          <cell r="K136">
            <v>1.2</v>
          </cell>
          <cell r="L136">
            <v>18.899999999999999</v>
          </cell>
          <cell r="M136">
            <v>82.44</v>
          </cell>
          <cell r="N136">
            <v>62</v>
          </cell>
          <cell r="O136">
            <v>0.87299352295128141</v>
          </cell>
          <cell r="P136">
            <v>31</v>
          </cell>
          <cell r="Q136">
            <v>4</v>
          </cell>
        </row>
        <row r="137">
          <cell r="A137" t="str">
            <v>H13-0763</v>
          </cell>
          <cell r="B137">
            <v>6.25</v>
          </cell>
          <cell r="C137">
            <v>1.0575296108291032</v>
          </cell>
          <cell r="D137" t="str">
            <v>GP - Doc</v>
          </cell>
          <cell r="E137">
            <v>5</v>
          </cell>
          <cell r="F137">
            <v>17.7</v>
          </cell>
          <cell r="G137">
            <v>-0.7834636871508236</v>
          </cell>
          <cell r="H137">
            <v>19.5</v>
          </cell>
          <cell r="I137">
            <v>3.4</v>
          </cell>
          <cell r="J137">
            <v>99.2</v>
          </cell>
          <cell r="K137">
            <v>0.8</v>
          </cell>
          <cell r="L137">
            <v>17</v>
          </cell>
          <cell r="M137">
            <v>82.05</v>
          </cell>
          <cell r="N137">
            <v>63</v>
          </cell>
          <cell r="O137">
            <v>0.88707406364404395</v>
          </cell>
          <cell r="P137">
            <v>31</v>
          </cell>
          <cell r="Q137">
            <v>4</v>
          </cell>
        </row>
        <row r="138">
          <cell r="A138" t="str">
            <v>H13-0772</v>
          </cell>
          <cell r="B138">
            <v>5.25</v>
          </cell>
          <cell r="C138">
            <v>0.8883248730964467</v>
          </cell>
          <cell r="D138" t="str">
            <v>GP - Doc</v>
          </cell>
          <cell r="E138">
            <v>5</v>
          </cell>
          <cell r="F138">
            <v>20.7</v>
          </cell>
          <cell r="G138">
            <v>2.2165363128491764</v>
          </cell>
          <cell r="H138">
            <v>17.399999999999999</v>
          </cell>
          <cell r="I138">
            <v>3.6</v>
          </cell>
          <cell r="J138">
            <v>99.2</v>
          </cell>
          <cell r="K138">
            <v>0.8</v>
          </cell>
          <cell r="L138">
            <v>19.5</v>
          </cell>
          <cell r="M138">
            <v>90.36</v>
          </cell>
          <cell r="N138">
            <v>66.5</v>
          </cell>
          <cell r="O138">
            <v>0.93635595606871314</v>
          </cell>
          <cell r="P138">
            <v>30</v>
          </cell>
          <cell r="Q138">
            <v>4</v>
          </cell>
        </row>
        <row r="139">
          <cell r="A139" t="str">
            <v>H13-0773</v>
          </cell>
          <cell r="B139">
            <v>4.75</v>
          </cell>
          <cell r="C139">
            <v>0.80372250423011837</v>
          </cell>
          <cell r="D139" t="str">
            <v>GP - Doc</v>
          </cell>
          <cell r="E139">
            <v>5</v>
          </cell>
          <cell r="F139">
            <v>18.100000000000001</v>
          </cell>
          <cell r="G139">
            <v>-0.38346368715082152</v>
          </cell>
          <cell r="H139">
            <v>17.8</v>
          </cell>
          <cell r="I139">
            <v>3.2</v>
          </cell>
          <cell r="J139">
            <v>99.8</v>
          </cell>
          <cell r="K139">
            <v>0.2</v>
          </cell>
          <cell r="L139">
            <v>17.2</v>
          </cell>
          <cell r="M139">
            <v>94.04</v>
          </cell>
          <cell r="N139">
            <v>68.5</v>
          </cell>
          <cell r="O139">
            <v>0.96451703745423834</v>
          </cell>
          <cell r="P139">
            <v>31</v>
          </cell>
          <cell r="Q139">
            <v>4.5</v>
          </cell>
        </row>
        <row r="140">
          <cell r="A140" t="str">
            <v>H13-0775</v>
          </cell>
          <cell r="B140">
            <v>5.75</v>
          </cell>
          <cell r="C140">
            <v>0.97292724196277491</v>
          </cell>
          <cell r="D140" t="str">
            <v>GP - Doc</v>
          </cell>
          <cell r="E140">
            <v>5</v>
          </cell>
          <cell r="F140">
            <v>18.2</v>
          </cell>
          <cell r="G140">
            <v>-0.28346368715082365</v>
          </cell>
          <cell r="H140">
            <v>20.7</v>
          </cell>
          <cell r="I140">
            <v>3.8</v>
          </cell>
          <cell r="J140">
            <v>99.6</v>
          </cell>
          <cell r="K140">
            <v>0.4</v>
          </cell>
          <cell r="L140">
            <v>17.600000000000001</v>
          </cell>
          <cell r="M140">
            <v>91.86</v>
          </cell>
          <cell r="N140">
            <v>74</v>
          </cell>
          <cell r="O140">
            <v>1.0419600112644327</v>
          </cell>
          <cell r="P140">
            <v>34</v>
          </cell>
          <cell r="Q140">
            <v>4</v>
          </cell>
        </row>
        <row r="141">
          <cell r="A141" t="str">
            <v>H13-0781</v>
          </cell>
          <cell r="B141">
            <v>6.25</v>
          </cell>
          <cell r="C141">
            <v>1.0575296108291032</v>
          </cell>
          <cell r="D141" t="str">
            <v>GP - Doc</v>
          </cell>
          <cell r="E141">
            <v>5</v>
          </cell>
          <cell r="F141">
            <v>19.7</v>
          </cell>
          <cell r="G141">
            <v>1.2165363128491764</v>
          </cell>
          <cell r="H141">
            <v>18.399999999999999</v>
          </cell>
          <cell r="I141">
            <v>3.6</v>
          </cell>
          <cell r="J141">
            <v>99</v>
          </cell>
          <cell r="K141">
            <v>1</v>
          </cell>
          <cell r="L141">
            <v>18.8</v>
          </cell>
          <cell r="M141">
            <v>94.5</v>
          </cell>
          <cell r="N141">
            <v>84.5</v>
          </cell>
          <cell r="O141">
            <v>1.18980568853844</v>
          </cell>
          <cell r="P141">
            <v>37</v>
          </cell>
          <cell r="Q141">
            <v>4</v>
          </cell>
        </row>
        <row r="142">
          <cell r="A142" t="str">
            <v>H13-0783</v>
          </cell>
          <cell r="B142">
            <v>5.5</v>
          </cell>
          <cell r="C142">
            <v>0.93062605752961081</v>
          </cell>
          <cell r="D142" t="str">
            <v>GP - Doc</v>
          </cell>
          <cell r="E142">
            <v>5</v>
          </cell>
          <cell r="F142">
            <v>17.600000000000001</v>
          </cell>
          <cell r="G142">
            <v>-0.88346368715082146</v>
          </cell>
          <cell r="H142">
            <v>15.9</v>
          </cell>
          <cell r="I142">
            <v>2.8</v>
          </cell>
          <cell r="J142">
            <v>99.8</v>
          </cell>
          <cell r="K142">
            <v>0.2</v>
          </cell>
          <cell r="L142">
            <v>16.399999999999999</v>
          </cell>
          <cell r="M142">
            <v>100.6</v>
          </cell>
          <cell r="N142">
            <v>65</v>
          </cell>
          <cell r="O142">
            <v>0.91523514502956915</v>
          </cell>
          <cell r="P142">
            <v>30</v>
          </cell>
          <cell r="Q142">
            <v>4</v>
          </cell>
        </row>
        <row r="143">
          <cell r="A143" t="str">
            <v>H13-0784</v>
          </cell>
          <cell r="B143">
            <v>5</v>
          </cell>
          <cell r="C143">
            <v>0.84602368866328259</v>
          </cell>
          <cell r="D143" t="str">
            <v>GP - Doc</v>
          </cell>
          <cell r="E143">
            <v>5</v>
          </cell>
          <cell r="F143">
            <v>18.7</v>
          </cell>
          <cell r="G143">
            <v>0.21653631284917638</v>
          </cell>
          <cell r="H143">
            <v>18.899999999999999</v>
          </cell>
          <cell r="I143">
            <v>3.5</v>
          </cell>
          <cell r="J143">
            <v>99.4</v>
          </cell>
          <cell r="K143">
            <v>0.6</v>
          </cell>
          <cell r="L143">
            <v>17.8</v>
          </cell>
          <cell r="M143">
            <v>80.22</v>
          </cell>
          <cell r="N143">
            <v>68</v>
          </cell>
          <cell r="O143">
            <v>0.95747676710785701</v>
          </cell>
          <cell r="P143">
            <v>31</v>
          </cell>
          <cell r="Q143">
            <v>4.5</v>
          </cell>
        </row>
        <row r="144">
          <cell r="A144" t="str">
            <v>H13-0796</v>
          </cell>
          <cell r="B144">
            <v>5</v>
          </cell>
          <cell r="C144">
            <v>0.84602368866328259</v>
          </cell>
          <cell r="D144" t="str">
            <v>GP - Doc</v>
          </cell>
          <cell r="E144">
            <v>5</v>
          </cell>
          <cell r="F144">
            <v>19.7</v>
          </cell>
          <cell r="G144">
            <v>1.2165363128491764</v>
          </cell>
          <cell r="H144">
            <v>13.8</v>
          </cell>
          <cell r="I144">
            <v>2.7</v>
          </cell>
          <cell r="J144">
            <v>100</v>
          </cell>
          <cell r="K144">
            <v>0</v>
          </cell>
          <cell r="L144">
            <v>18.100000000000001</v>
          </cell>
          <cell r="M144">
            <v>86.99</v>
          </cell>
          <cell r="N144">
            <v>74.5</v>
          </cell>
          <cell r="O144">
            <v>1.0490002816108139</v>
          </cell>
          <cell r="P144">
            <v>34</v>
          </cell>
          <cell r="Q144">
            <v>4.5</v>
          </cell>
        </row>
        <row r="145">
          <cell r="A145" t="str">
            <v>H13-0807</v>
          </cell>
          <cell r="B145">
            <v>6.5</v>
          </cell>
          <cell r="C145">
            <v>1.0998307952622672</v>
          </cell>
          <cell r="D145" t="str">
            <v>GP - Doc</v>
          </cell>
          <cell r="E145">
            <v>5</v>
          </cell>
          <cell r="F145">
            <v>18.399999999999999</v>
          </cell>
          <cell r="G145">
            <v>-8.3463687150824334E-2</v>
          </cell>
          <cell r="H145">
            <v>18.399999999999999</v>
          </cell>
          <cell r="I145">
            <v>3.4</v>
          </cell>
          <cell r="J145">
            <v>99.6</v>
          </cell>
          <cell r="K145">
            <v>0.4</v>
          </cell>
          <cell r="L145">
            <v>17.5</v>
          </cell>
          <cell r="M145">
            <v>87.43</v>
          </cell>
          <cell r="N145">
            <v>83.5</v>
          </cell>
          <cell r="O145">
            <v>1.1757251478456774</v>
          </cell>
          <cell r="P145">
            <v>36</v>
          </cell>
          <cell r="Q145">
            <v>4.5</v>
          </cell>
        </row>
        <row r="146">
          <cell r="A146" t="str">
            <v>H13-0811</v>
          </cell>
          <cell r="B146">
            <v>5.25</v>
          </cell>
          <cell r="C146">
            <v>0.8883248730964467</v>
          </cell>
          <cell r="D146" t="str">
            <v>GP - Doc</v>
          </cell>
          <cell r="E146">
            <v>5</v>
          </cell>
          <cell r="F146">
            <v>16.7</v>
          </cell>
          <cell r="G146">
            <v>-1.7834636871508236</v>
          </cell>
          <cell r="H146">
            <v>16.7</v>
          </cell>
          <cell r="I146">
            <v>2.8</v>
          </cell>
          <cell r="J146">
            <v>99.4</v>
          </cell>
          <cell r="K146">
            <v>0.6</v>
          </cell>
          <cell r="L146">
            <v>15.7</v>
          </cell>
          <cell r="M146">
            <v>92.38</v>
          </cell>
          <cell r="N146">
            <v>74</v>
          </cell>
          <cell r="O146">
            <v>1.0419600112644327</v>
          </cell>
          <cell r="P146">
            <v>35</v>
          </cell>
          <cell r="Q146">
            <v>5</v>
          </cell>
        </row>
        <row r="147">
          <cell r="A147" t="str">
            <v>H13-0817</v>
          </cell>
          <cell r="B147">
            <v>6.75</v>
          </cell>
          <cell r="C147">
            <v>1.1421319796954315</v>
          </cell>
          <cell r="D147" t="str">
            <v>GP - Doc</v>
          </cell>
          <cell r="E147">
            <v>5</v>
          </cell>
          <cell r="F147">
            <v>17.7</v>
          </cell>
          <cell r="G147">
            <v>-0.7834636871508236</v>
          </cell>
          <cell r="H147">
            <v>19.399999999999999</v>
          </cell>
          <cell r="I147">
            <v>3.4</v>
          </cell>
          <cell r="J147">
            <v>98.8</v>
          </cell>
          <cell r="K147">
            <v>1.2</v>
          </cell>
          <cell r="L147">
            <v>17</v>
          </cell>
          <cell r="M147">
            <v>87.43</v>
          </cell>
          <cell r="N147">
            <v>87.5</v>
          </cell>
          <cell r="O147">
            <v>1.2320473106167278</v>
          </cell>
          <cell r="P147">
            <v>37</v>
          </cell>
          <cell r="Q147">
            <v>4.5</v>
          </cell>
        </row>
        <row r="148">
          <cell r="A148" t="str">
            <v>H13-0820</v>
          </cell>
          <cell r="B148">
            <v>7</v>
          </cell>
          <cell r="C148">
            <v>1.1844331641285957</v>
          </cell>
          <cell r="D148" t="str">
            <v>GP - Doc</v>
          </cell>
          <cell r="E148">
            <v>5</v>
          </cell>
          <cell r="F148">
            <v>19</v>
          </cell>
          <cell r="G148">
            <v>0.51653631284917711</v>
          </cell>
          <cell r="H148">
            <v>15.2</v>
          </cell>
          <cell r="I148">
            <v>2.9</v>
          </cell>
          <cell r="J148">
            <v>99.6</v>
          </cell>
          <cell r="K148">
            <v>0.4</v>
          </cell>
          <cell r="L148">
            <v>17.7</v>
          </cell>
          <cell r="M148">
            <v>90.59</v>
          </cell>
          <cell r="N148">
            <v>72</v>
          </cell>
          <cell r="O148">
            <v>1.0137989298789074</v>
          </cell>
          <cell r="P148">
            <v>33</v>
          </cell>
          <cell r="Q148">
            <v>4.5</v>
          </cell>
        </row>
        <row r="149">
          <cell r="A149" t="str">
            <v>H13-0822</v>
          </cell>
          <cell r="B149">
            <v>7.75</v>
          </cell>
          <cell r="C149">
            <v>1.3113367174280879</v>
          </cell>
          <cell r="D149" t="str">
            <v>GP - Doc</v>
          </cell>
          <cell r="E149">
            <v>5</v>
          </cell>
          <cell r="F149">
            <v>18.5</v>
          </cell>
          <cell r="G149">
            <v>1.653631284917708E-2</v>
          </cell>
          <cell r="H149">
            <v>15.8</v>
          </cell>
          <cell r="I149">
            <v>2.9</v>
          </cell>
          <cell r="J149">
            <v>99.8</v>
          </cell>
          <cell r="K149">
            <v>0.2</v>
          </cell>
          <cell r="L149">
            <v>17.3</v>
          </cell>
          <cell r="M149">
            <v>86.3</v>
          </cell>
          <cell r="N149">
            <v>75</v>
          </cell>
          <cell r="O149">
            <v>1.0560405519571952</v>
          </cell>
          <cell r="P149">
            <v>35</v>
          </cell>
          <cell r="Q149">
            <v>4.5</v>
          </cell>
        </row>
        <row r="150">
          <cell r="A150" t="str">
            <v>H13-0829</v>
          </cell>
          <cell r="B150">
            <v>7.75</v>
          </cell>
          <cell r="C150">
            <v>1.3113367174280879</v>
          </cell>
          <cell r="D150" t="str">
            <v>H - 100036</v>
          </cell>
          <cell r="E150">
            <v>5</v>
          </cell>
          <cell r="F150">
            <v>18</v>
          </cell>
          <cell r="G150">
            <v>-0.48346368715082294</v>
          </cell>
          <cell r="H150">
            <v>17.8</v>
          </cell>
          <cell r="I150">
            <v>3.2</v>
          </cell>
          <cell r="J150">
            <v>99.8</v>
          </cell>
          <cell r="K150">
            <v>0.2</v>
          </cell>
          <cell r="L150">
            <v>17.100000000000001</v>
          </cell>
          <cell r="M150">
            <v>96.85</v>
          </cell>
          <cell r="N150">
            <v>80.5</v>
          </cell>
          <cell r="O150">
            <v>1.1334835257673894</v>
          </cell>
          <cell r="P150">
            <v>30</v>
          </cell>
          <cell r="Q150">
            <v>4.5</v>
          </cell>
        </row>
        <row r="151">
          <cell r="A151" t="str">
            <v>H13-0831</v>
          </cell>
          <cell r="B151">
            <v>6.75</v>
          </cell>
          <cell r="C151">
            <v>1.1421319796954315</v>
          </cell>
          <cell r="D151" t="str">
            <v>H - 100036</v>
          </cell>
          <cell r="E151">
            <v>5</v>
          </cell>
          <cell r="F151">
            <v>17.8</v>
          </cell>
          <cell r="G151">
            <v>-0.68346368715082217</v>
          </cell>
          <cell r="H151">
            <v>16.7</v>
          </cell>
          <cell r="I151">
            <v>3</v>
          </cell>
          <cell r="J151">
            <v>99.4</v>
          </cell>
          <cell r="K151">
            <v>0.6</v>
          </cell>
          <cell r="L151">
            <v>16.7</v>
          </cell>
          <cell r="M151">
            <v>89.98</v>
          </cell>
          <cell r="N151">
            <v>71</v>
          </cell>
          <cell r="O151">
            <v>0.99971838918614475</v>
          </cell>
          <cell r="P151">
            <v>29</v>
          </cell>
          <cell r="Q151">
            <v>3</v>
          </cell>
        </row>
        <row r="152">
          <cell r="A152" t="str">
            <v>H13-0832</v>
          </cell>
          <cell r="B152">
            <v>6.25</v>
          </cell>
          <cell r="C152">
            <v>1.0575296108291032</v>
          </cell>
          <cell r="D152" t="str">
            <v>H - 100036</v>
          </cell>
          <cell r="E152">
            <v>5</v>
          </cell>
          <cell r="F152">
            <v>19.399999999999999</v>
          </cell>
          <cell r="G152">
            <v>0.91653631284917569</v>
          </cell>
          <cell r="H152">
            <v>16.899999999999999</v>
          </cell>
          <cell r="I152">
            <v>3.3</v>
          </cell>
          <cell r="J152">
            <v>99</v>
          </cell>
          <cell r="K152">
            <v>1</v>
          </cell>
          <cell r="L152">
            <v>18.3</v>
          </cell>
          <cell r="M152">
            <v>101.55</v>
          </cell>
          <cell r="N152">
            <v>80</v>
          </cell>
          <cell r="O152">
            <v>1.1264432554210082</v>
          </cell>
          <cell r="P152">
            <v>34</v>
          </cell>
          <cell r="Q152">
            <v>4.5</v>
          </cell>
        </row>
        <row r="153">
          <cell r="A153" t="str">
            <v>H13-0833</v>
          </cell>
          <cell r="B153">
            <v>7.25</v>
          </cell>
          <cell r="C153">
            <v>1.2267343485617597</v>
          </cell>
          <cell r="D153" t="str">
            <v>H - 100036</v>
          </cell>
          <cell r="E153">
            <v>5</v>
          </cell>
          <cell r="F153">
            <v>17.600000000000001</v>
          </cell>
          <cell r="G153">
            <v>-0.88346368715082146</v>
          </cell>
          <cell r="H153">
            <v>13.5</v>
          </cell>
          <cell r="I153">
            <v>2.4</v>
          </cell>
          <cell r="J153">
            <v>99.8</v>
          </cell>
          <cell r="K153">
            <v>0.2</v>
          </cell>
          <cell r="L153">
            <v>16.2</v>
          </cell>
          <cell r="M153">
            <v>74.959999999999994</v>
          </cell>
          <cell r="N153">
            <v>63</v>
          </cell>
          <cell r="O153">
            <v>0.88707406364404395</v>
          </cell>
          <cell r="P153">
            <v>29</v>
          </cell>
          <cell r="Q153">
            <v>3.5</v>
          </cell>
        </row>
        <row r="154">
          <cell r="A154" t="str">
            <v>H13-0842</v>
          </cell>
          <cell r="B154">
            <v>6</v>
          </cell>
          <cell r="C154">
            <v>1.015228426395939</v>
          </cell>
          <cell r="D154" t="str">
            <v>H - 100036</v>
          </cell>
          <cell r="E154">
            <v>5</v>
          </cell>
          <cell r="F154">
            <v>17.2</v>
          </cell>
          <cell r="G154">
            <v>-1.2834636871508236</v>
          </cell>
          <cell r="H154">
            <v>15.1</v>
          </cell>
          <cell r="I154">
            <v>2.6</v>
          </cell>
          <cell r="J154">
            <v>99.4</v>
          </cell>
          <cell r="K154">
            <v>0.6</v>
          </cell>
          <cell r="L154">
            <v>16</v>
          </cell>
          <cell r="M154">
            <v>112.65</v>
          </cell>
          <cell r="N154">
            <v>74</v>
          </cell>
          <cell r="O154">
            <v>1.0419600112644327</v>
          </cell>
          <cell r="P154">
            <v>32</v>
          </cell>
          <cell r="Q154">
            <v>4.5</v>
          </cell>
        </row>
        <row r="155">
          <cell r="A155" t="str">
            <v>H13-0845</v>
          </cell>
          <cell r="B155">
            <v>6</v>
          </cell>
          <cell r="C155">
            <v>1.015228426395939</v>
          </cell>
          <cell r="D155" t="str">
            <v>H - 100036</v>
          </cell>
          <cell r="E155">
            <v>5</v>
          </cell>
          <cell r="F155">
            <v>18.899999999999999</v>
          </cell>
          <cell r="G155">
            <v>0.41653631284917564</v>
          </cell>
          <cell r="H155">
            <v>17.2</v>
          </cell>
          <cell r="I155">
            <v>3.3</v>
          </cell>
          <cell r="J155">
            <v>99.4</v>
          </cell>
          <cell r="K155">
            <v>0.6</v>
          </cell>
          <cell r="L155">
            <v>17.8</v>
          </cell>
          <cell r="M155">
            <v>80.92</v>
          </cell>
          <cell r="N155">
            <v>75.5</v>
          </cell>
          <cell r="O155">
            <v>1.0630808223035766</v>
          </cell>
          <cell r="P155">
            <v>33</v>
          </cell>
          <cell r="Q155">
            <v>4.5</v>
          </cell>
        </row>
        <row r="156">
          <cell r="A156" t="str">
            <v>H13-0849</v>
          </cell>
          <cell r="B156">
            <v>5.5</v>
          </cell>
          <cell r="C156">
            <v>0.93062605752961081</v>
          </cell>
          <cell r="D156" t="str">
            <v>H - 100036</v>
          </cell>
          <cell r="E156">
            <v>5</v>
          </cell>
          <cell r="F156">
            <v>18.399999999999999</v>
          </cell>
          <cell r="G156">
            <v>-8.3463687150824334E-2</v>
          </cell>
          <cell r="H156">
            <v>15.8</v>
          </cell>
          <cell r="I156">
            <v>2.9</v>
          </cell>
          <cell r="J156">
            <v>99.4</v>
          </cell>
          <cell r="K156">
            <v>0.6</v>
          </cell>
          <cell r="L156">
            <v>17.2</v>
          </cell>
          <cell r="M156">
            <v>94.96</v>
          </cell>
          <cell r="N156">
            <v>76</v>
          </cell>
          <cell r="O156">
            <v>1.0701210926499578</v>
          </cell>
          <cell r="P156">
            <v>30</v>
          </cell>
          <cell r="Q156">
            <v>5</v>
          </cell>
        </row>
        <row r="157">
          <cell r="A157" t="str">
            <v>H13-0851</v>
          </cell>
          <cell r="B157">
            <v>5.75</v>
          </cell>
          <cell r="C157">
            <v>0.97292724196277491</v>
          </cell>
          <cell r="D157" t="str">
            <v>H - 100036</v>
          </cell>
          <cell r="E157">
            <v>5</v>
          </cell>
          <cell r="F157">
            <v>17.7</v>
          </cell>
          <cell r="G157">
            <v>-0.7834636871508236</v>
          </cell>
          <cell r="H157">
            <v>16.7</v>
          </cell>
          <cell r="I157">
            <v>3</v>
          </cell>
          <cell r="J157">
            <v>99.8</v>
          </cell>
          <cell r="K157">
            <v>0.2</v>
          </cell>
          <cell r="L157">
            <v>16.7</v>
          </cell>
          <cell r="M157">
            <v>92.85</v>
          </cell>
          <cell r="N157">
            <v>69.5</v>
          </cell>
          <cell r="O157">
            <v>0.97859757814700088</v>
          </cell>
          <cell r="P157">
            <v>30</v>
          </cell>
          <cell r="Q157">
            <v>4.5</v>
          </cell>
        </row>
        <row r="158">
          <cell r="A158" t="str">
            <v>H13-0868</v>
          </cell>
          <cell r="B158">
            <v>5.25</v>
          </cell>
          <cell r="C158">
            <v>0.8883248730964467</v>
          </cell>
          <cell r="D158" t="str">
            <v>H - 100036</v>
          </cell>
          <cell r="E158">
            <v>5</v>
          </cell>
          <cell r="F158">
            <v>18</v>
          </cell>
          <cell r="G158">
            <v>-0.48346368715082294</v>
          </cell>
          <cell r="H158">
            <v>15.2</v>
          </cell>
          <cell r="I158">
            <v>2.7</v>
          </cell>
          <cell r="J158">
            <v>99.4</v>
          </cell>
          <cell r="K158">
            <v>0.6</v>
          </cell>
          <cell r="L158">
            <v>16.7</v>
          </cell>
          <cell r="M158">
            <v>87.37</v>
          </cell>
          <cell r="N158">
            <v>64.5</v>
          </cell>
          <cell r="O158">
            <v>0.90819487468318794</v>
          </cell>
          <cell r="P158">
            <v>32</v>
          </cell>
          <cell r="Q158">
            <v>5</v>
          </cell>
        </row>
        <row r="159">
          <cell r="A159" t="str">
            <v>H13-0873</v>
          </cell>
          <cell r="B159">
            <v>6.5</v>
          </cell>
          <cell r="C159">
            <v>1.0998307952622672</v>
          </cell>
          <cell r="D159" t="str">
            <v>H - 100036</v>
          </cell>
          <cell r="E159">
            <v>5</v>
          </cell>
          <cell r="F159">
            <v>16.899999999999999</v>
          </cell>
          <cell r="G159">
            <v>-1.5834636871508243</v>
          </cell>
          <cell r="H159">
            <v>24.1</v>
          </cell>
          <cell r="I159">
            <v>4.0999999999999996</v>
          </cell>
          <cell r="J159">
            <v>99.2</v>
          </cell>
          <cell r="K159">
            <v>0.8</v>
          </cell>
          <cell r="L159">
            <v>16.899999999999999</v>
          </cell>
          <cell r="M159">
            <v>101.24</v>
          </cell>
          <cell r="N159">
            <v>84</v>
          </cell>
          <cell r="O159">
            <v>1.1827654181920586</v>
          </cell>
          <cell r="P159">
            <v>32</v>
          </cell>
          <cell r="Q159">
            <v>4.5</v>
          </cell>
        </row>
        <row r="160">
          <cell r="A160" t="str">
            <v>H13-0875</v>
          </cell>
          <cell r="B160">
            <v>6</v>
          </cell>
          <cell r="C160">
            <v>1.015228426395939</v>
          </cell>
          <cell r="D160" t="str">
            <v>H - 100036</v>
          </cell>
          <cell r="E160">
            <v>5</v>
          </cell>
          <cell r="F160">
            <v>18.2</v>
          </cell>
          <cell r="G160">
            <v>-0.28346368715082365</v>
          </cell>
          <cell r="H160">
            <v>16.399999999999999</v>
          </cell>
          <cell r="I160">
            <v>3</v>
          </cell>
          <cell r="J160">
            <v>99.2</v>
          </cell>
          <cell r="K160">
            <v>0.8</v>
          </cell>
          <cell r="L160">
            <v>17</v>
          </cell>
          <cell r="M160">
            <v>98.32</v>
          </cell>
          <cell r="N160">
            <v>65.5</v>
          </cell>
          <cell r="O160">
            <v>0.92227541537595048</v>
          </cell>
          <cell r="P160">
            <v>33</v>
          </cell>
          <cell r="Q160">
            <v>4</v>
          </cell>
        </row>
        <row r="161">
          <cell r="A161" t="str">
            <v>H13-0881</v>
          </cell>
          <cell r="B161">
            <v>6.25</v>
          </cell>
          <cell r="C161">
            <v>1.0575296108291032</v>
          </cell>
          <cell r="D161" t="str">
            <v>H - 100036</v>
          </cell>
          <cell r="E161">
            <v>5</v>
          </cell>
          <cell r="F161">
            <v>18.3</v>
          </cell>
          <cell r="G161">
            <v>-0.1834636871508222</v>
          </cell>
          <cell r="H161">
            <v>16.600000000000001</v>
          </cell>
          <cell r="I161">
            <v>3</v>
          </cell>
          <cell r="J161">
            <v>100</v>
          </cell>
          <cell r="K161">
            <v>0</v>
          </cell>
          <cell r="L161">
            <v>17.2</v>
          </cell>
          <cell r="M161">
            <v>85.88</v>
          </cell>
          <cell r="N161">
            <v>84.5</v>
          </cell>
          <cell r="O161">
            <v>1.18980568853844</v>
          </cell>
          <cell r="P161">
            <v>34</v>
          </cell>
          <cell r="Q161">
            <v>4.5</v>
          </cell>
        </row>
        <row r="162">
          <cell r="A162" t="str">
            <v>H13-0898</v>
          </cell>
          <cell r="B162">
            <v>5.75</v>
          </cell>
          <cell r="C162">
            <v>0.97292724196277491</v>
          </cell>
          <cell r="D162" t="str">
            <v>H - 100124</v>
          </cell>
          <cell r="E162">
            <v>5</v>
          </cell>
          <cell r="F162">
            <v>16</v>
          </cell>
          <cell r="G162">
            <v>-2.4834636871508229</v>
          </cell>
          <cell r="H162">
            <v>15.3</v>
          </cell>
          <cell r="I162">
            <v>2.4</v>
          </cell>
          <cell r="J162">
            <v>100</v>
          </cell>
          <cell r="K162">
            <v>0</v>
          </cell>
          <cell r="L162">
            <v>14.9</v>
          </cell>
          <cell r="M162">
            <v>90.34</v>
          </cell>
          <cell r="N162">
            <v>71</v>
          </cell>
          <cell r="O162">
            <v>0.99971838918614475</v>
          </cell>
          <cell r="P162">
            <v>32</v>
          </cell>
          <cell r="Q162">
            <v>5</v>
          </cell>
        </row>
        <row r="163">
          <cell r="A163" t="str">
            <v>H13-0899</v>
          </cell>
          <cell r="B163">
            <v>6.25</v>
          </cell>
          <cell r="C163">
            <v>1.0575296108291032</v>
          </cell>
          <cell r="D163" t="str">
            <v>H - 100124</v>
          </cell>
          <cell r="E163">
            <v>5</v>
          </cell>
          <cell r="F163">
            <v>19.600000000000001</v>
          </cell>
          <cell r="G163">
            <v>1.1165363128491785</v>
          </cell>
          <cell r="H163">
            <v>16.5</v>
          </cell>
          <cell r="I163">
            <v>3.2</v>
          </cell>
          <cell r="J163">
            <v>99.4</v>
          </cell>
          <cell r="K163">
            <v>0.6</v>
          </cell>
          <cell r="L163">
            <v>18.399999999999999</v>
          </cell>
          <cell r="M163">
            <v>93.29</v>
          </cell>
          <cell r="N163">
            <v>79</v>
          </cell>
          <cell r="O163">
            <v>1.1123627147282455</v>
          </cell>
          <cell r="P163">
            <v>33</v>
          </cell>
          <cell r="Q163">
            <v>5</v>
          </cell>
        </row>
        <row r="164">
          <cell r="A164" t="str">
            <v>H13-0902</v>
          </cell>
          <cell r="B164">
            <v>6.5</v>
          </cell>
          <cell r="C164">
            <v>1.0998307952622672</v>
          </cell>
          <cell r="D164" t="str">
            <v>H - 100124</v>
          </cell>
          <cell r="E164">
            <v>5</v>
          </cell>
          <cell r="F164">
            <v>18</v>
          </cell>
          <cell r="G164">
            <v>-0.48346368715082294</v>
          </cell>
          <cell r="H164">
            <v>19</v>
          </cell>
          <cell r="I164">
            <v>3.4</v>
          </cell>
          <cell r="J164">
            <v>100</v>
          </cell>
          <cell r="K164">
            <v>0</v>
          </cell>
          <cell r="L164">
            <v>17.2</v>
          </cell>
          <cell r="M164">
            <v>98.8</v>
          </cell>
          <cell r="N164">
            <v>79</v>
          </cell>
          <cell r="O164">
            <v>1.1123627147282455</v>
          </cell>
          <cell r="P164">
            <v>35</v>
          </cell>
          <cell r="Q164">
            <v>4.5</v>
          </cell>
        </row>
        <row r="165">
          <cell r="A165" t="str">
            <v>H13-0914</v>
          </cell>
          <cell r="B165">
            <v>7</v>
          </cell>
          <cell r="C165">
            <v>1.1844331641285957</v>
          </cell>
          <cell r="D165" t="str">
            <v>H - 100124</v>
          </cell>
          <cell r="E165">
            <v>5</v>
          </cell>
          <cell r="F165">
            <v>17.600000000000001</v>
          </cell>
          <cell r="G165">
            <v>-0.88346368715082146</v>
          </cell>
          <cell r="H165">
            <v>19</v>
          </cell>
          <cell r="I165">
            <v>3.3</v>
          </cell>
          <cell r="J165">
            <v>99.6</v>
          </cell>
          <cell r="K165">
            <v>0.4</v>
          </cell>
          <cell r="L165">
            <v>16.8</v>
          </cell>
          <cell r="M165">
            <v>96.78</v>
          </cell>
          <cell r="N165">
            <v>80</v>
          </cell>
          <cell r="O165">
            <v>1.1264432554210082</v>
          </cell>
          <cell r="P165">
            <v>31</v>
          </cell>
          <cell r="Q165">
            <v>5</v>
          </cell>
        </row>
        <row r="166">
          <cell r="A166" t="str">
            <v>H13-0920</v>
          </cell>
          <cell r="B166">
            <v>6</v>
          </cell>
          <cell r="C166">
            <v>1.015228426395939</v>
          </cell>
          <cell r="D166" t="str">
            <v>H - 100124</v>
          </cell>
          <cell r="E166">
            <v>5</v>
          </cell>
          <cell r="F166">
            <v>18.8</v>
          </cell>
          <cell r="G166">
            <v>0.31653631284917777</v>
          </cell>
          <cell r="H166">
            <v>18.2</v>
          </cell>
          <cell r="I166">
            <v>3.4</v>
          </cell>
          <cell r="J166">
            <v>99.6</v>
          </cell>
          <cell r="K166">
            <v>0.4</v>
          </cell>
          <cell r="L166">
            <v>17.899999999999999</v>
          </cell>
          <cell r="M166">
            <v>91.78</v>
          </cell>
          <cell r="N166">
            <v>83</v>
          </cell>
          <cell r="O166">
            <v>1.1686848774992959</v>
          </cell>
          <cell r="P166">
            <v>33</v>
          </cell>
          <cell r="Q166">
            <v>5</v>
          </cell>
        </row>
        <row r="167">
          <cell r="A167" t="str">
            <v>H13-0933</v>
          </cell>
          <cell r="B167">
            <v>7</v>
          </cell>
          <cell r="C167">
            <v>1.1844331641285957</v>
          </cell>
          <cell r="D167" t="str">
            <v>H - 100124</v>
          </cell>
          <cell r="E167">
            <v>5</v>
          </cell>
          <cell r="F167">
            <v>17.8</v>
          </cell>
          <cell r="G167">
            <v>-0.68346368715082217</v>
          </cell>
          <cell r="H167">
            <v>18.2</v>
          </cell>
          <cell r="I167">
            <v>3.2</v>
          </cell>
          <cell r="J167">
            <v>100</v>
          </cell>
          <cell r="K167">
            <v>0</v>
          </cell>
          <cell r="L167">
            <v>17</v>
          </cell>
          <cell r="M167">
            <v>81.33</v>
          </cell>
          <cell r="N167">
            <v>74</v>
          </cell>
          <cell r="O167">
            <v>1.0419600112644327</v>
          </cell>
          <cell r="P167">
            <v>35</v>
          </cell>
          <cell r="Q167">
            <v>4</v>
          </cell>
        </row>
        <row r="168">
          <cell r="A168" t="str">
            <v>H13-0940</v>
          </cell>
          <cell r="B168">
            <v>4.5</v>
          </cell>
          <cell r="C168">
            <v>0.76142131979695427</v>
          </cell>
          <cell r="D168" t="str">
            <v>H - 100124</v>
          </cell>
          <cell r="E168">
            <v>5</v>
          </cell>
          <cell r="F168">
            <v>17.5</v>
          </cell>
          <cell r="G168">
            <v>-0.98346368715082289</v>
          </cell>
          <cell r="H168">
            <v>15.1</v>
          </cell>
          <cell r="I168">
            <v>2.6</v>
          </cell>
          <cell r="J168">
            <v>99.6</v>
          </cell>
          <cell r="K168">
            <v>0.4</v>
          </cell>
          <cell r="L168">
            <v>16.3</v>
          </cell>
          <cell r="M168">
            <v>106.62</v>
          </cell>
          <cell r="N168">
            <v>67</v>
          </cell>
          <cell r="O168">
            <v>0.94339622641509435</v>
          </cell>
          <cell r="P168">
            <v>32</v>
          </cell>
          <cell r="Q168">
            <v>5</v>
          </cell>
        </row>
        <row r="169">
          <cell r="A169" t="str">
            <v>H13-0950</v>
          </cell>
          <cell r="B169">
            <v>9.5</v>
          </cell>
          <cell r="C169">
            <v>1.6074450084602367</v>
          </cell>
          <cell r="D169" t="str">
            <v>H - 100124</v>
          </cell>
          <cell r="E169">
            <v>5</v>
          </cell>
          <cell r="F169">
            <v>18.899999999999999</v>
          </cell>
          <cell r="G169">
            <v>0.41653631284917564</v>
          </cell>
          <cell r="H169">
            <v>16.8</v>
          </cell>
          <cell r="I169">
            <v>3.2</v>
          </cell>
          <cell r="J169">
            <v>99.6</v>
          </cell>
          <cell r="K169">
            <v>0.4</v>
          </cell>
          <cell r="L169">
            <v>17.8</v>
          </cell>
          <cell r="M169">
            <v>98.89</v>
          </cell>
          <cell r="N169">
            <v>81.5</v>
          </cell>
          <cell r="O169">
            <v>1.1475640664601521</v>
          </cell>
          <cell r="P169">
            <v>38</v>
          </cell>
          <cell r="Q169">
            <v>5</v>
          </cell>
        </row>
        <row r="170">
          <cell r="A170" t="str">
            <v>H13-0951</v>
          </cell>
          <cell r="B170">
            <v>6.75</v>
          </cell>
          <cell r="C170">
            <v>1.1421319796954315</v>
          </cell>
          <cell r="D170" t="str">
            <v>H - 100124</v>
          </cell>
          <cell r="E170">
            <v>5</v>
          </cell>
          <cell r="F170">
            <v>19.2</v>
          </cell>
          <cell r="G170">
            <v>0.7165363128491764</v>
          </cell>
          <cell r="H170">
            <v>16.399999999999999</v>
          </cell>
          <cell r="I170">
            <v>3.1</v>
          </cell>
          <cell r="J170">
            <v>99.6</v>
          </cell>
          <cell r="K170">
            <v>0.4</v>
          </cell>
          <cell r="L170">
            <v>18</v>
          </cell>
          <cell r="M170">
            <v>88.46</v>
          </cell>
          <cell r="N170">
            <v>83.5</v>
          </cell>
          <cell r="O170">
            <v>1.1757251478456774</v>
          </cell>
          <cell r="P170">
            <v>31</v>
          </cell>
          <cell r="Q170">
            <v>4.5</v>
          </cell>
        </row>
        <row r="171">
          <cell r="A171" t="str">
            <v>H13-0953</v>
          </cell>
          <cell r="B171">
            <v>5</v>
          </cell>
          <cell r="C171">
            <v>0.84602368866328259</v>
          </cell>
          <cell r="D171" t="str">
            <v>H - Specialist</v>
          </cell>
          <cell r="E171">
            <v>5</v>
          </cell>
          <cell r="F171">
            <v>20.2</v>
          </cell>
          <cell r="G171">
            <v>1.7165363128491764</v>
          </cell>
          <cell r="H171">
            <v>16.7</v>
          </cell>
          <cell r="I171">
            <v>3.4</v>
          </cell>
          <cell r="J171">
            <v>99.2</v>
          </cell>
          <cell r="K171">
            <v>0.8</v>
          </cell>
          <cell r="L171">
            <v>19</v>
          </cell>
          <cell r="M171">
            <v>86.47</v>
          </cell>
          <cell r="N171">
            <v>79</v>
          </cell>
          <cell r="O171">
            <v>1.1123627147282455</v>
          </cell>
          <cell r="P171">
            <v>34</v>
          </cell>
          <cell r="Q171">
            <v>4.5</v>
          </cell>
        </row>
        <row r="172">
          <cell r="A172" t="str">
            <v>H13-0959</v>
          </cell>
          <cell r="B172">
            <v>6</v>
          </cell>
          <cell r="C172">
            <v>1.015228426395939</v>
          </cell>
          <cell r="D172" t="str">
            <v>H - Specialist</v>
          </cell>
          <cell r="E172">
            <v>5</v>
          </cell>
          <cell r="F172">
            <v>19.7</v>
          </cell>
          <cell r="G172">
            <v>1.2165363128491764</v>
          </cell>
          <cell r="H172">
            <v>16.8</v>
          </cell>
          <cell r="I172">
            <v>3.3</v>
          </cell>
          <cell r="J172">
            <v>99</v>
          </cell>
          <cell r="K172">
            <v>1</v>
          </cell>
          <cell r="L172">
            <v>18.5</v>
          </cell>
          <cell r="M172">
            <v>94.08</v>
          </cell>
          <cell r="N172">
            <v>84.5</v>
          </cell>
          <cell r="O172">
            <v>1.18980568853844</v>
          </cell>
          <cell r="P172">
            <v>35</v>
          </cell>
          <cell r="Q172">
            <v>5</v>
          </cell>
        </row>
        <row r="173">
          <cell r="A173" t="str">
            <v>H13-0967</v>
          </cell>
          <cell r="B173">
            <v>4.25</v>
          </cell>
          <cell r="C173">
            <v>0.71912013536379016</v>
          </cell>
          <cell r="D173" t="str">
            <v>H - Specialist</v>
          </cell>
          <cell r="E173">
            <v>5</v>
          </cell>
          <cell r="F173">
            <v>21.6</v>
          </cell>
          <cell r="G173">
            <v>3.1165363128491785</v>
          </cell>
          <cell r="H173">
            <v>21.3</v>
          </cell>
          <cell r="I173">
            <v>4.5999999999999996</v>
          </cell>
          <cell r="J173">
            <v>97</v>
          </cell>
          <cell r="K173">
            <v>3</v>
          </cell>
          <cell r="L173">
            <v>21.1</v>
          </cell>
          <cell r="M173">
            <v>91.3</v>
          </cell>
          <cell r="N173">
            <v>69</v>
          </cell>
          <cell r="O173">
            <v>0.97155730780061955</v>
          </cell>
          <cell r="P173">
            <v>32</v>
          </cell>
          <cell r="Q173">
            <v>4.5</v>
          </cell>
        </row>
        <row r="174">
          <cell r="A174" t="str">
            <v>H13-0972</v>
          </cell>
          <cell r="B174">
            <v>5.25</v>
          </cell>
          <cell r="C174">
            <v>0.8883248730964467</v>
          </cell>
          <cell r="D174" t="str">
            <v>H - Specialist</v>
          </cell>
          <cell r="E174">
            <v>5</v>
          </cell>
          <cell r="F174">
            <v>20.2</v>
          </cell>
          <cell r="G174">
            <v>1.7165363128491764</v>
          </cell>
          <cell r="H174">
            <v>19.3</v>
          </cell>
          <cell r="I174">
            <v>3.9</v>
          </cell>
          <cell r="J174">
            <v>99.2</v>
          </cell>
          <cell r="K174">
            <v>0.8</v>
          </cell>
          <cell r="L174">
            <v>19.399999999999999</v>
          </cell>
          <cell r="M174">
            <v>91.6</v>
          </cell>
          <cell r="N174">
            <v>76.5</v>
          </cell>
          <cell r="O174">
            <v>1.077161362996339</v>
          </cell>
          <cell r="P174">
            <v>32</v>
          </cell>
          <cell r="Q174">
            <v>4.5</v>
          </cell>
        </row>
        <row r="175">
          <cell r="A175" t="str">
            <v>H13-0973</v>
          </cell>
          <cell r="B175">
            <v>5.75</v>
          </cell>
          <cell r="C175">
            <v>0.97292724196277491</v>
          </cell>
          <cell r="D175" t="str">
            <v>H - Specialist</v>
          </cell>
          <cell r="E175">
            <v>5</v>
          </cell>
          <cell r="F175">
            <v>19.5</v>
          </cell>
          <cell r="G175">
            <v>1.0165363128491771</v>
          </cell>
          <cell r="H175">
            <v>18.5</v>
          </cell>
          <cell r="I175">
            <v>3.6</v>
          </cell>
          <cell r="J175">
            <v>99.6</v>
          </cell>
          <cell r="K175">
            <v>0.4</v>
          </cell>
          <cell r="L175">
            <v>18.600000000000001</v>
          </cell>
          <cell r="M175">
            <v>88.93</v>
          </cell>
          <cell r="N175">
            <v>64.5</v>
          </cell>
          <cell r="O175">
            <v>0.90819487468318794</v>
          </cell>
          <cell r="P175">
            <v>30</v>
          </cell>
          <cell r="Q175">
            <v>4</v>
          </cell>
        </row>
        <row r="176">
          <cell r="A176" t="str">
            <v>H13-0974</v>
          </cell>
          <cell r="B176">
            <v>6</v>
          </cell>
          <cell r="C176">
            <v>1.015228426395939</v>
          </cell>
          <cell r="D176" t="str">
            <v>H - Specialist</v>
          </cell>
          <cell r="E176">
            <v>5</v>
          </cell>
          <cell r="F176">
            <v>19.2</v>
          </cell>
          <cell r="G176">
            <v>0.7165363128491764</v>
          </cell>
          <cell r="H176">
            <v>22.3</v>
          </cell>
          <cell r="I176">
            <v>4.3</v>
          </cell>
          <cell r="J176">
            <v>99.2</v>
          </cell>
          <cell r="K176">
            <v>0.8</v>
          </cell>
          <cell r="L176">
            <v>18.899999999999999</v>
          </cell>
          <cell r="M176">
            <v>76.19</v>
          </cell>
          <cell r="N176">
            <v>99.5</v>
          </cell>
          <cell r="O176">
            <v>1.401013798929879</v>
          </cell>
          <cell r="P176">
            <v>42</v>
          </cell>
          <cell r="Q176">
            <v>6</v>
          </cell>
        </row>
        <row r="177">
          <cell r="A177" t="str">
            <v>H13-0975</v>
          </cell>
          <cell r="B177">
            <v>5</v>
          </cell>
          <cell r="C177">
            <v>0.84602368866328259</v>
          </cell>
          <cell r="D177" t="str">
            <v>H - Specialist</v>
          </cell>
          <cell r="E177">
            <v>5</v>
          </cell>
          <cell r="F177">
            <v>18.899999999999999</v>
          </cell>
          <cell r="G177">
            <v>0.41653631284917564</v>
          </cell>
          <cell r="H177">
            <v>19.100000000000001</v>
          </cell>
          <cell r="I177">
            <v>3.6</v>
          </cell>
          <cell r="J177">
            <v>99.2</v>
          </cell>
          <cell r="K177">
            <v>0.8</v>
          </cell>
          <cell r="L177">
            <v>18.100000000000001</v>
          </cell>
          <cell r="M177">
            <v>94.08</v>
          </cell>
          <cell r="N177">
            <v>79</v>
          </cell>
          <cell r="O177">
            <v>1.1123627147282455</v>
          </cell>
          <cell r="P177">
            <v>33</v>
          </cell>
          <cell r="Q177">
            <v>4</v>
          </cell>
        </row>
        <row r="178">
          <cell r="A178" t="str">
            <v>H13-0979</v>
          </cell>
          <cell r="B178">
            <v>7</v>
          </cell>
          <cell r="C178">
            <v>1.1844331641285957</v>
          </cell>
          <cell r="D178" t="str">
            <v>H - Specialist</v>
          </cell>
          <cell r="E178">
            <v>5</v>
          </cell>
          <cell r="F178">
            <v>19.5</v>
          </cell>
          <cell r="G178">
            <v>1</v>
          </cell>
          <cell r="H178">
            <v>17.399999999999999</v>
          </cell>
          <cell r="I178">
            <v>3.4</v>
          </cell>
          <cell r="J178">
            <v>99.6</v>
          </cell>
          <cell r="K178">
            <v>0.4</v>
          </cell>
          <cell r="L178">
            <v>18.399999999999999</v>
          </cell>
          <cell r="M178">
            <v>68</v>
          </cell>
          <cell r="N178">
            <v>81</v>
          </cell>
          <cell r="O178">
            <v>1.1405237961137709</v>
          </cell>
          <cell r="P178">
            <v>35</v>
          </cell>
          <cell r="Q178">
            <v>6</v>
          </cell>
        </row>
        <row r="179">
          <cell r="A179" t="str">
            <v>H13-0981</v>
          </cell>
          <cell r="B179">
            <v>4.5</v>
          </cell>
          <cell r="C179">
            <v>0.76142131979695427</v>
          </cell>
          <cell r="D179" t="str">
            <v>H - Specialist</v>
          </cell>
          <cell r="E179">
            <v>5</v>
          </cell>
          <cell r="F179">
            <v>18.600000000000001</v>
          </cell>
          <cell r="G179">
            <v>0.11653631284917851</v>
          </cell>
          <cell r="H179">
            <v>18.8</v>
          </cell>
          <cell r="I179">
            <v>3.5</v>
          </cell>
          <cell r="J179">
            <v>99.2</v>
          </cell>
          <cell r="K179">
            <v>0.8</v>
          </cell>
          <cell r="L179">
            <v>17.8</v>
          </cell>
          <cell r="M179">
            <v>92.57</v>
          </cell>
          <cell r="N179">
            <v>61.5</v>
          </cell>
          <cell r="O179">
            <v>0.86595325260490008</v>
          </cell>
          <cell r="P179">
            <v>32</v>
          </cell>
          <cell r="Q179">
            <v>4</v>
          </cell>
        </row>
        <row r="180">
          <cell r="A180" t="str">
            <v>H13-0992</v>
          </cell>
          <cell r="B180">
            <v>6.5</v>
          </cell>
          <cell r="C180">
            <v>1.0998307952622672</v>
          </cell>
          <cell r="D180" t="str">
            <v>H - Specialist</v>
          </cell>
          <cell r="E180">
            <v>5</v>
          </cell>
          <cell r="F180">
            <v>19.600000000000001</v>
          </cell>
          <cell r="G180">
            <v>1.1165363128491785</v>
          </cell>
          <cell r="H180">
            <v>18.5</v>
          </cell>
          <cell r="I180">
            <v>3.6</v>
          </cell>
          <cell r="J180">
            <v>99</v>
          </cell>
          <cell r="K180">
            <v>1</v>
          </cell>
          <cell r="L180">
            <v>18.7</v>
          </cell>
          <cell r="M180">
            <v>72.47</v>
          </cell>
          <cell r="N180">
            <v>73.5</v>
          </cell>
          <cell r="O180">
            <v>1.0349197409180513</v>
          </cell>
          <cell r="P180">
            <v>34</v>
          </cell>
          <cell r="Q180">
            <v>4</v>
          </cell>
        </row>
        <row r="181">
          <cell r="A181" t="str">
            <v>H13-0998</v>
          </cell>
          <cell r="B181">
            <v>5.5</v>
          </cell>
          <cell r="C181">
            <v>0.93062605752961081</v>
          </cell>
          <cell r="D181" t="str">
            <v>H - Specialist</v>
          </cell>
          <cell r="E181">
            <v>5</v>
          </cell>
          <cell r="F181">
            <v>19.399999999999999</v>
          </cell>
          <cell r="G181">
            <v>0.91653631284917569</v>
          </cell>
          <cell r="H181">
            <v>15.6</v>
          </cell>
          <cell r="I181">
            <v>3</v>
          </cell>
          <cell r="J181">
            <v>99.6</v>
          </cell>
          <cell r="K181">
            <v>0.4</v>
          </cell>
          <cell r="L181">
            <v>18.100000000000001</v>
          </cell>
          <cell r="M181">
            <v>81.349999999999994</v>
          </cell>
          <cell r="N181">
            <v>74.5</v>
          </cell>
          <cell r="O181">
            <v>1.0490002816108139</v>
          </cell>
          <cell r="P181">
            <v>34</v>
          </cell>
          <cell r="Q181">
            <v>4.5</v>
          </cell>
        </row>
        <row r="182">
          <cell r="A182" t="str">
            <v>H13-1025</v>
          </cell>
          <cell r="B182">
            <v>7.5</v>
          </cell>
          <cell r="C182">
            <v>1.2690355329949239</v>
          </cell>
          <cell r="D182" t="str">
            <v>H - 120048</v>
          </cell>
          <cell r="E182">
            <v>7</v>
          </cell>
          <cell r="F182">
            <v>17.8</v>
          </cell>
          <cell r="G182">
            <v>-0.68346368715082217</v>
          </cell>
          <cell r="H182">
            <v>17.100000000000001</v>
          </cell>
          <cell r="I182">
            <v>3</v>
          </cell>
          <cell r="J182">
            <v>99.4</v>
          </cell>
          <cell r="K182">
            <v>0.6</v>
          </cell>
          <cell r="L182">
            <v>16.8</v>
          </cell>
          <cell r="M182">
            <v>88.34</v>
          </cell>
          <cell r="N182">
            <v>63</v>
          </cell>
          <cell r="O182">
            <v>0.88707406364404395</v>
          </cell>
          <cell r="P182">
            <v>29</v>
          </cell>
          <cell r="Q182">
            <v>3</v>
          </cell>
        </row>
        <row r="183">
          <cell r="A183" t="str">
            <v>H13-1082</v>
          </cell>
          <cell r="B183">
            <v>5</v>
          </cell>
          <cell r="C183">
            <v>0.84602368866328259</v>
          </cell>
          <cell r="D183">
            <v>100265</v>
          </cell>
          <cell r="E183">
            <v>7</v>
          </cell>
          <cell r="F183">
            <v>17.600000000000001</v>
          </cell>
          <cell r="G183">
            <v>-0.88346368715082146</v>
          </cell>
          <cell r="H183">
            <v>16.3</v>
          </cell>
          <cell r="I183">
            <v>2.9</v>
          </cell>
          <cell r="J183">
            <v>100</v>
          </cell>
          <cell r="K183">
            <v>0</v>
          </cell>
          <cell r="L183">
            <v>16.5</v>
          </cell>
          <cell r="M183">
            <v>95.77</v>
          </cell>
          <cell r="N183">
            <v>58</v>
          </cell>
          <cell r="O183">
            <v>0.81667136018023101</v>
          </cell>
          <cell r="P183">
            <v>30</v>
          </cell>
          <cell r="Q183">
            <v>4</v>
          </cell>
        </row>
        <row r="184">
          <cell r="A184" t="str">
            <v>H13-1110</v>
          </cell>
          <cell r="B184">
            <v>6.25</v>
          </cell>
          <cell r="C184">
            <v>1.0575296108291032</v>
          </cell>
          <cell r="D184" t="str">
            <v>H - Fezik</v>
          </cell>
          <cell r="E184">
            <v>8</v>
          </cell>
          <cell r="F184">
            <v>17.5</v>
          </cell>
          <cell r="G184">
            <v>-0.98346368715082289</v>
          </cell>
          <cell r="H184">
            <v>18.600000000000001</v>
          </cell>
          <cell r="I184">
            <v>3.2</v>
          </cell>
          <cell r="J184">
            <v>99.8</v>
          </cell>
          <cell r="K184">
            <v>0.2</v>
          </cell>
          <cell r="L184">
            <v>16.7</v>
          </cell>
          <cell r="M184">
            <v>87.05</v>
          </cell>
          <cell r="N184">
            <v>68.5</v>
          </cell>
          <cell r="O184">
            <v>0.96451703745423834</v>
          </cell>
          <cell r="P184">
            <v>31</v>
          </cell>
          <cell r="Q184">
            <v>4.5</v>
          </cell>
        </row>
        <row r="185">
          <cell r="A185" t="str">
            <v>H13-1130</v>
          </cell>
          <cell r="B185">
            <v>5.25</v>
          </cell>
          <cell r="C185">
            <v>0.8883248730964467</v>
          </cell>
          <cell r="D185" t="str">
            <v>H - Fezik</v>
          </cell>
          <cell r="E185">
            <v>8</v>
          </cell>
          <cell r="F185">
            <v>17.3</v>
          </cell>
          <cell r="G185">
            <v>-1.1834636871508222</v>
          </cell>
          <cell r="H185">
            <v>17.399999999999999</v>
          </cell>
          <cell r="I185">
            <v>3</v>
          </cell>
          <cell r="J185">
            <v>99.8</v>
          </cell>
          <cell r="K185">
            <v>0.2</v>
          </cell>
          <cell r="L185">
            <v>16.399999999999999</v>
          </cell>
          <cell r="M185">
            <v>82.62</v>
          </cell>
          <cell r="N185">
            <v>59</v>
          </cell>
          <cell r="O185">
            <v>0.83075190087299355</v>
          </cell>
          <cell r="P185">
            <v>26</v>
          </cell>
          <cell r="Q185">
            <v>4.5</v>
          </cell>
        </row>
        <row r="186">
          <cell r="A186" t="str">
            <v>H13-1132</v>
          </cell>
          <cell r="B186">
            <v>4.5</v>
          </cell>
          <cell r="C186">
            <v>0.76142131979695427</v>
          </cell>
          <cell r="D186">
            <v>0</v>
          </cell>
          <cell r="E186">
            <v>8</v>
          </cell>
          <cell r="F186">
            <v>16.399999999999999</v>
          </cell>
          <cell r="G186">
            <v>-2.0834636871508243</v>
          </cell>
          <cell r="H186">
            <v>17.3</v>
          </cell>
          <cell r="I186">
            <v>2.8</v>
          </cell>
          <cell r="J186">
            <v>100</v>
          </cell>
          <cell r="K186">
            <v>0</v>
          </cell>
          <cell r="L186">
            <v>15.5</v>
          </cell>
          <cell r="M186">
            <v>87.95</v>
          </cell>
          <cell r="N186">
            <v>62</v>
          </cell>
          <cell r="O186">
            <v>0.87299352295128141</v>
          </cell>
          <cell r="P186">
            <v>32</v>
          </cell>
          <cell r="Q186">
            <v>4.5</v>
          </cell>
        </row>
        <row r="187">
          <cell r="A187" t="str">
            <v>H13-1142</v>
          </cell>
          <cell r="B187">
            <v>5.5</v>
          </cell>
          <cell r="C187">
            <v>0.93062605752961081</v>
          </cell>
          <cell r="D187" t="str">
            <v>H - Fezik</v>
          </cell>
          <cell r="E187">
            <v>8</v>
          </cell>
          <cell r="F187">
            <v>18.3</v>
          </cell>
          <cell r="G187">
            <v>-0.1834636871508222</v>
          </cell>
          <cell r="H187">
            <v>15.8</v>
          </cell>
          <cell r="I187">
            <v>2.9</v>
          </cell>
          <cell r="J187">
            <v>99.6</v>
          </cell>
          <cell r="K187">
            <v>0.4</v>
          </cell>
          <cell r="L187">
            <v>17.100000000000001</v>
          </cell>
          <cell r="M187">
            <v>101.56</v>
          </cell>
          <cell r="N187">
            <v>72.5</v>
          </cell>
          <cell r="O187">
            <v>1.0208392002252886</v>
          </cell>
          <cell r="P187">
            <v>34</v>
          </cell>
          <cell r="Q187">
            <v>5</v>
          </cell>
        </row>
        <row r="188">
          <cell r="A188" t="str">
            <v>H13-1144</v>
          </cell>
          <cell r="B188">
            <v>5.25</v>
          </cell>
          <cell r="C188">
            <v>0.8883248730964467</v>
          </cell>
          <cell r="D188" t="str">
            <v>H - Fezik</v>
          </cell>
          <cell r="E188">
            <v>8</v>
          </cell>
          <cell r="F188">
            <v>19</v>
          </cell>
          <cell r="G188">
            <v>0.51653631284917711</v>
          </cell>
          <cell r="H188">
            <v>20.6</v>
          </cell>
          <cell r="I188">
            <v>3.9</v>
          </cell>
          <cell r="J188">
            <v>98.6</v>
          </cell>
          <cell r="K188">
            <v>1.4</v>
          </cell>
          <cell r="L188">
            <v>18.5</v>
          </cell>
          <cell r="M188">
            <v>81.91</v>
          </cell>
          <cell r="N188">
            <v>61.5</v>
          </cell>
          <cell r="O188">
            <v>0.86595325260490008</v>
          </cell>
          <cell r="P188">
            <v>32</v>
          </cell>
          <cell r="Q188">
            <v>4</v>
          </cell>
        </row>
        <row r="189">
          <cell r="A189" t="str">
            <v>H13-1168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>
            <v>16.899999999999999</v>
          </cell>
          <cell r="G189">
            <v>-1.5834636871508243</v>
          </cell>
          <cell r="H189">
            <v>21.4</v>
          </cell>
          <cell r="I189">
            <v>3.6</v>
          </cell>
          <cell r="J189">
            <v>99.6</v>
          </cell>
          <cell r="K189">
            <v>0.4</v>
          </cell>
          <cell r="L189">
            <v>16.5</v>
          </cell>
          <cell r="M189">
            <v>87.44</v>
          </cell>
          <cell r="N189" t="e">
            <v>#N/A</v>
          </cell>
          <cell r="O189" t="e">
            <v>#N/A</v>
          </cell>
          <cell r="P189" t="e">
            <v>#N/A</v>
          </cell>
          <cell r="Q189" t="e">
            <v>#N/A</v>
          </cell>
        </row>
        <row r="190">
          <cell r="A190" t="str">
            <v>H13-1201</v>
          </cell>
          <cell r="B190">
            <v>5.75</v>
          </cell>
          <cell r="C190">
            <v>0.97292724196277491</v>
          </cell>
          <cell r="D190" t="str">
            <v>WP - Casper</v>
          </cell>
          <cell r="E190">
            <v>5</v>
          </cell>
          <cell r="F190">
            <v>17.7</v>
          </cell>
          <cell r="G190">
            <v>-0.7834636871508236</v>
          </cell>
          <cell r="H190">
            <v>19</v>
          </cell>
          <cell r="I190">
            <v>3.4</v>
          </cell>
          <cell r="J190">
            <v>99.2</v>
          </cell>
          <cell r="K190">
            <v>0.8</v>
          </cell>
          <cell r="L190">
            <v>17</v>
          </cell>
          <cell r="M190">
            <v>78.92</v>
          </cell>
          <cell r="N190">
            <v>53.5</v>
          </cell>
          <cell r="O190">
            <v>0.75330892706279928</v>
          </cell>
          <cell r="P190">
            <v>28</v>
          </cell>
          <cell r="Q190">
            <v>4</v>
          </cell>
        </row>
        <row r="191">
          <cell r="A191" t="str">
            <v>H13-1202</v>
          </cell>
          <cell r="B191">
            <v>5</v>
          </cell>
          <cell r="C191">
            <v>0.84602368866328259</v>
          </cell>
          <cell r="D191" t="str">
            <v>WP - Casper</v>
          </cell>
          <cell r="E191">
            <v>5</v>
          </cell>
          <cell r="F191">
            <v>19</v>
          </cell>
          <cell r="G191">
            <v>0.51653631284917711</v>
          </cell>
          <cell r="H191">
            <v>12.2</v>
          </cell>
          <cell r="I191">
            <v>2.2999999999999998</v>
          </cell>
          <cell r="J191">
            <v>100</v>
          </cell>
          <cell r="K191">
            <v>0</v>
          </cell>
          <cell r="L191">
            <v>17.399999999999999</v>
          </cell>
          <cell r="M191">
            <v>105.19</v>
          </cell>
          <cell r="N191">
            <v>72.5</v>
          </cell>
          <cell r="O191">
            <v>1.0208392002252886</v>
          </cell>
          <cell r="P191">
            <v>30</v>
          </cell>
          <cell r="Q191">
            <v>4.5</v>
          </cell>
        </row>
        <row r="192">
          <cell r="A192" t="str">
            <v>H13-1208</v>
          </cell>
          <cell r="B192">
            <v>5.25</v>
          </cell>
          <cell r="C192">
            <v>0.8883248730964467</v>
          </cell>
          <cell r="D192" t="str">
            <v>WP - Casper</v>
          </cell>
          <cell r="E192">
            <v>5</v>
          </cell>
          <cell r="F192">
            <v>20</v>
          </cell>
          <cell r="G192">
            <v>1.5165363128491771</v>
          </cell>
          <cell r="H192">
            <v>19.7</v>
          </cell>
          <cell r="I192">
            <v>3.9</v>
          </cell>
          <cell r="J192">
            <v>99.4</v>
          </cell>
          <cell r="K192">
            <v>0.6</v>
          </cell>
          <cell r="L192">
            <v>19.2</v>
          </cell>
          <cell r="M192">
            <v>76.489999999999995</v>
          </cell>
          <cell r="N192">
            <v>68.5</v>
          </cell>
          <cell r="O192">
            <v>0.96451703745423834</v>
          </cell>
          <cell r="P192">
            <v>31</v>
          </cell>
          <cell r="Q192">
            <v>4.5</v>
          </cell>
        </row>
        <row r="193">
          <cell r="A193" t="str">
            <v>H13-1209</v>
          </cell>
          <cell r="B193">
            <v>5.5</v>
          </cell>
          <cell r="C193">
            <v>0.93062605752961081</v>
          </cell>
          <cell r="D193" t="str">
            <v>WP - Casper</v>
          </cell>
          <cell r="E193">
            <v>5</v>
          </cell>
          <cell r="F193">
            <v>18.7</v>
          </cell>
          <cell r="G193">
            <v>0.21653631284917638</v>
          </cell>
          <cell r="H193">
            <v>19.600000000000001</v>
          </cell>
          <cell r="I193">
            <v>3.7</v>
          </cell>
          <cell r="J193">
            <v>99.2</v>
          </cell>
          <cell r="K193">
            <v>0.8</v>
          </cell>
          <cell r="L193">
            <v>18</v>
          </cell>
          <cell r="M193">
            <v>104.48</v>
          </cell>
          <cell r="N193">
            <v>75.5</v>
          </cell>
          <cell r="O193">
            <v>1.0630808223035766</v>
          </cell>
          <cell r="P193">
            <v>31</v>
          </cell>
          <cell r="Q193">
            <v>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workbookViewId="0">
      <selection activeCell="N29" sqref="N29"/>
    </sheetView>
  </sheetViews>
  <sheetFormatPr defaultRowHeight="15" x14ac:dyDescent="0.25"/>
  <cols>
    <col min="1" max="2" width="9.140625" style="4"/>
    <col min="3" max="3" width="12.28515625" style="4" bestFit="1" customWidth="1"/>
    <col min="4" max="9" width="9.140625" style="4"/>
    <col min="10" max="10" width="11.7109375" style="4" bestFit="1" customWidth="1"/>
    <col min="11" max="11" width="9.140625" style="4"/>
    <col min="12" max="12" width="5" style="4" bestFit="1" customWidth="1"/>
    <col min="13" max="13" width="10.5703125" style="4" bestFit="1" customWidth="1"/>
    <col min="14" max="16384" width="9.140625" style="4"/>
  </cols>
  <sheetData>
    <row r="1" spans="3:11" ht="20.25" x14ac:dyDescent="0.3">
      <c r="C1" s="15" t="s">
        <v>116</v>
      </c>
      <c r="D1" s="15"/>
      <c r="E1" s="15"/>
      <c r="F1" s="15"/>
      <c r="G1" s="16"/>
      <c r="H1" s="17" t="s">
        <v>117</v>
      </c>
      <c r="I1" s="17"/>
      <c r="J1" s="17"/>
      <c r="K1" s="17"/>
    </row>
    <row r="2" spans="3:11" x14ac:dyDescent="0.25">
      <c r="C2" s="18"/>
      <c r="D2" s="18"/>
      <c r="E2" s="18"/>
      <c r="F2" s="18"/>
      <c r="G2" s="16"/>
      <c r="H2" s="19"/>
      <c r="I2" s="19"/>
      <c r="J2" s="19"/>
      <c r="K2" s="19"/>
    </row>
    <row r="3" spans="3:11" ht="15.75" x14ac:dyDescent="0.25">
      <c r="C3" s="20" t="s">
        <v>118</v>
      </c>
      <c r="D3" s="21"/>
      <c r="E3" s="21"/>
      <c r="F3" s="21"/>
      <c r="G3" s="16"/>
      <c r="H3" s="22" t="s">
        <v>119</v>
      </c>
      <c r="I3" s="23"/>
      <c r="J3" s="19"/>
      <c r="K3" s="19"/>
    </row>
    <row r="4" spans="3:11" x14ac:dyDescent="0.25">
      <c r="C4" s="24" t="s">
        <v>120</v>
      </c>
      <c r="D4" s="21"/>
      <c r="E4" s="21"/>
      <c r="F4" s="21"/>
      <c r="G4" s="16"/>
      <c r="H4" s="25"/>
      <c r="I4" s="25"/>
      <c r="J4" s="25"/>
      <c r="K4" s="19"/>
    </row>
    <row r="5" spans="3:11" x14ac:dyDescent="0.25">
      <c r="C5" s="24" t="s">
        <v>121</v>
      </c>
      <c r="D5" s="21"/>
      <c r="E5" s="21"/>
      <c r="F5" s="21"/>
      <c r="G5" s="16"/>
      <c r="H5" s="26" t="s">
        <v>122</v>
      </c>
      <c r="I5" s="19"/>
      <c r="J5" s="27"/>
      <c r="K5" s="27"/>
    </row>
    <row r="6" spans="3:11" x14ac:dyDescent="0.25">
      <c r="C6" s="21"/>
      <c r="D6" s="21"/>
      <c r="E6" s="21"/>
      <c r="F6" s="21"/>
      <c r="G6" s="16"/>
      <c r="H6" s="19" t="s">
        <v>123</v>
      </c>
      <c r="I6" s="19"/>
      <c r="J6" s="28" t="s">
        <v>124</v>
      </c>
      <c r="K6" s="28"/>
    </row>
    <row r="7" spans="3:11" x14ac:dyDescent="0.25">
      <c r="C7" s="20" t="s">
        <v>125</v>
      </c>
      <c r="D7" s="21"/>
      <c r="E7" s="21"/>
      <c r="F7" s="21"/>
      <c r="G7" s="16"/>
      <c r="H7" s="19" t="s">
        <v>126</v>
      </c>
      <c r="I7" s="19"/>
      <c r="J7" s="28" t="s">
        <v>127</v>
      </c>
      <c r="K7" s="28"/>
    </row>
    <row r="8" spans="3:11" x14ac:dyDescent="0.25">
      <c r="C8" s="24" t="s">
        <v>128</v>
      </c>
      <c r="D8" s="21"/>
      <c r="E8" s="21"/>
      <c r="F8" s="21"/>
      <c r="G8" s="16"/>
      <c r="H8" s="19" t="s">
        <v>129</v>
      </c>
      <c r="I8" s="19"/>
      <c r="J8" s="28" t="s">
        <v>127</v>
      </c>
      <c r="K8" s="28"/>
    </row>
    <row r="9" spans="3:11" x14ac:dyDescent="0.25">
      <c r="C9" s="24" t="s">
        <v>130</v>
      </c>
      <c r="D9" s="21"/>
      <c r="E9" s="21"/>
      <c r="F9" s="21"/>
      <c r="G9" s="16"/>
      <c r="H9" s="19" t="s">
        <v>131</v>
      </c>
      <c r="I9" s="19"/>
      <c r="J9" s="28" t="s">
        <v>132</v>
      </c>
      <c r="K9" s="28"/>
    </row>
    <row r="10" spans="3:11" x14ac:dyDescent="0.25">
      <c r="C10" s="21"/>
      <c r="D10" s="21"/>
      <c r="E10" s="21"/>
      <c r="F10" s="21"/>
      <c r="G10" s="16"/>
      <c r="H10" s="19"/>
      <c r="I10" s="19"/>
      <c r="J10" s="28"/>
      <c r="K10" s="28"/>
    </row>
    <row r="11" spans="3:11" x14ac:dyDescent="0.25">
      <c r="C11" s="20" t="s">
        <v>133</v>
      </c>
      <c r="D11" s="21"/>
      <c r="E11" s="21"/>
      <c r="F11" s="21"/>
      <c r="G11" s="16"/>
      <c r="H11" s="19" t="s">
        <v>134</v>
      </c>
      <c r="I11" s="19"/>
      <c r="J11" s="28" t="s">
        <v>135</v>
      </c>
      <c r="K11" s="28"/>
    </row>
    <row r="12" spans="3:11" x14ac:dyDescent="0.25">
      <c r="C12" s="24" t="s">
        <v>136</v>
      </c>
      <c r="D12" s="21"/>
      <c r="E12" s="21"/>
      <c r="F12" s="21"/>
      <c r="G12" s="16"/>
      <c r="H12" s="19" t="s">
        <v>137</v>
      </c>
      <c r="I12" s="19"/>
      <c r="J12" s="19" t="s">
        <v>138</v>
      </c>
      <c r="K12" s="19"/>
    </row>
    <row r="13" spans="3:11" x14ac:dyDescent="0.25">
      <c r="C13" s="24" t="s">
        <v>139</v>
      </c>
      <c r="D13" s="21"/>
      <c r="E13" s="21"/>
      <c r="F13" s="21"/>
      <c r="G13" s="16"/>
      <c r="H13" s="19"/>
      <c r="I13" s="19"/>
      <c r="J13" s="19"/>
      <c r="K13" s="19"/>
    </row>
    <row r="14" spans="3:11" x14ac:dyDescent="0.25">
      <c r="C14" s="21"/>
      <c r="D14" s="21"/>
      <c r="E14" s="21"/>
      <c r="F14" s="21"/>
      <c r="G14" s="16"/>
      <c r="H14" s="19" t="s">
        <v>140</v>
      </c>
      <c r="I14" s="19"/>
      <c r="J14" s="19" t="s">
        <v>141</v>
      </c>
      <c r="K14" s="25"/>
    </row>
    <row r="15" spans="3:11" x14ac:dyDescent="0.25">
      <c r="C15" s="20" t="s">
        <v>142</v>
      </c>
      <c r="D15" s="21"/>
      <c r="E15" s="21"/>
      <c r="F15" s="21"/>
      <c r="G15" s="16"/>
      <c r="H15" s="19"/>
      <c r="I15" s="19"/>
      <c r="J15" s="28"/>
      <c r="K15" s="28"/>
    </row>
    <row r="16" spans="3:11" ht="15.75" x14ac:dyDescent="0.25">
      <c r="C16" s="24" t="s">
        <v>143</v>
      </c>
      <c r="D16" s="21"/>
      <c r="E16" s="21"/>
      <c r="F16" s="21"/>
      <c r="G16" s="16"/>
      <c r="H16" s="29" t="s">
        <v>144</v>
      </c>
      <c r="I16" s="19"/>
      <c r="J16" s="19"/>
      <c r="K16" s="19"/>
    </row>
    <row r="17" spans="3:11" x14ac:dyDescent="0.25">
      <c r="C17" s="24" t="s">
        <v>145</v>
      </c>
      <c r="D17" s="21"/>
      <c r="E17" s="21"/>
      <c r="F17" s="21"/>
      <c r="G17" s="16"/>
      <c r="H17" s="19"/>
      <c r="I17" s="19"/>
      <c r="J17" s="19"/>
      <c r="K17" s="19"/>
    </row>
    <row r="18" spans="3:11" x14ac:dyDescent="0.25">
      <c r="C18" s="24" t="s">
        <v>146</v>
      </c>
      <c r="D18" s="21"/>
      <c r="E18" s="21"/>
      <c r="F18" s="21"/>
      <c r="G18" s="16"/>
      <c r="H18" s="30" t="s">
        <v>147</v>
      </c>
      <c r="I18" s="19"/>
      <c r="J18" s="19"/>
      <c r="K18" s="19"/>
    </row>
    <row r="19" spans="3:11" x14ac:dyDescent="0.25">
      <c r="C19" s="24" t="s">
        <v>148</v>
      </c>
      <c r="D19" s="21"/>
      <c r="E19" s="21"/>
      <c r="F19" s="21"/>
      <c r="G19" s="16"/>
      <c r="H19" s="19" t="s">
        <v>149</v>
      </c>
      <c r="I19" s="19"/>
      <c r="J19" s="28" t="s">
        <v>150</v>
      </c>
      <c r="K19" s="28"/>
    </row>
    <row r="20" spans="3:11" x14ac:dyDescent="0.25">
      <c r="C20" s="21"/>
      <c r="D20" s="21"/>
      <c r="E20" s="21"/>
      <c r="F20" s="21"/>
      <c r="G20" s="16"/>
      <c r="H20" s="19" t="s">
        <v>151</v>
      </c>
      <c r="I20" s="19"/>
      <c r="J20" s="28" t="s">
        <v>152</v>
      </c>
      <c r="K20" s="28"/>
    </row>
    <row r="21" spans="3:11" x14ac:dyDescent="0.25">
      <c r="C21" s="31" t="s">
        <v>153</v>
      </c>
      <c r="D21" s="31"/>
      <c r="E21" s="31"/>
      <c r="F21" s="31"/>
      <c r="G21" s="16"/>
      <c r="H21" s="19" t="s">
        <v>154</v>
      </c>
      <c r="I21" s="19"/>
      <c r="J21" s="28" t="s">
        <v>155</v>
      </c>
      <c r="K21" s="28"/>
    </row>
    <row r="22" spans="3:11" x14ac:dyDescent="0.25">
      <c r="C22" s="21"/>
      <c r="D22" s="21"/>
      <c r="E22" s="21"/>
      <c r="F22" s="21"/>
      <c r="G22" s="16"/>
      <c r="H22" s="19" t="s">
        <v>156</v>
      </c>
      <c r="I22" s="19"/>
      <c r="J22" s="28" t="s">
        <v>157</v>
      </c>
      <c r="K22" s="28"/>
    </row>
    <row r="23" spans="3:11" x14ac:dyDescent="0.25">
      <c r="C23" s="20" t="s">
        <v>158</v>
      </c>
      <c r="D23" s="21"/>
      <c r="E23" s="21"/>
      <c r="F23" s="21"/>
      <c r="G23" s="16"/>
      <c r="H23" s="19" t="s">
        <v>159</v>
      </c>
      <c r="I23" s="19"/>
      <c r="J23" s="28" t="s">
        <v>160</v>
      </c>
      <c r="K23" s="28"/>
    </row>
    <row r="24" spans="3:11" x14ac:dyDescent="0.25">
      <c r="C24" s="24" t="s">
        <v>161</v>
      </c>
      <c r="D24" s="21"/>
      <c r="E24" s="21"/>
      <c r="F24" s="21"/>
      <c r="G24" s="16"/>
      <c r="H24" s="19"/>
      <c r="I24" s="19"/>
      <c r="J24" s="19"/>
      <c r="K24" s="19"/>
    </row>
    <row r="25" spans="3:11" x14ac:dyDescent="0.25">
      <c r="C25" s="24" t="s">
        <v>162</v>
      </c>
      <c r="D25" s="21"/>
      <c r="E25" s="21"/>
      <c r="F25" s="21"/>
      <c r="G25" s="16"/>
      <c r="H25" s="26" t="s">
        <v>122</v>
      </c>
      <c r="I25" s="26"/>
      <c r="J25" s="26"/>
      <c r="K25" s="26"/>
    </row>
    <row r="26" spans="3:11" x14ac:dyDescent="0.25">
      <c r="C26" s="24" t="s">
        <v>163</v>
      </c>
      <c r="D26" s="21"/>
      <c r="E26" s="21"/>
      <c r="F26" s="21"/>
      <c r="G26" s="16"/>
      <c r="H26" s="19" t="s">
        <v>164</v>
      </c>
      <c r="I26" s="19"/>
      <c r="J26" s="28" t="s">
        <v>165</v>
      </c>
      <c r="K26" s="28"/>
    </row>
    <row r="27" spans="3:11" x14ac:dyDescent="0.25">
      <c r="C27" s="21"/>
      <c r="D27" s="21"/>
      <c r="E27" s="21"/>
      <c r="F27" s="21"/>
      <c r="G27" s="16"/>
      <c r="H27" s="19" t="s">
        <v>166</v>
      </c>
      <c r="I27" s="19"/>
      <c r="J27" s="19" t="s">
        <v>167</v>
      </c>
      <c r="K27" s="19"/>
    </row>
    <row r="28" spans="3:11" x14ac:dyDescent="0.25">
      <c r="C28" s="20" t="s">
        <v>168</v>
      </c>
      <c r="D28" s="21"/>
      <c r="E28" s="21"/>
      <c r="F28" s="21"/>
      <c r="G28" s="16"/>
      <c r="H28" s="19" t="s">
        <v>169</v>
      </c>
      <c r="I28" s="19"/>
      <c r="J28" s="28" t="s">
        <v>170</v>
      </c>
      <c r="K28" s="19"/>
    </row>
    <row r="29" spans="3:11" x14ac:dyDescent="0.25">
      <c r="C29" s="24" t="s">
        <v>171</v>
      </c>
      <c r="D29" s="21"/>
      <c r="E29" s="21"/>
      <c r="F29" s="21"/>
      <c r="G29" s="16"/>
      <c r="H29" s="19" t="s">
        <v>172</v>
      </c>
      <c r="I29" s="19"/>
      <c r="J29" s="19" t="s">
        <v>173</v>
      </c>
      <c r="K29" s="28"/>
    </row>
    <row r="30" spans="3:11" x14ac:dyDescent="0.25">
      <c r="C30" s="24" t="s">
        <v>174</v>
      </c>
      <c r="D30" s="21"/>
      <c r="E30" s="21"/>
      <c r="F30" s="21"/>
      <c r="G30" s="16"/>
      <c r="H30" s="19" t="s">
        <v>175</v>
      </c>
      <c r="I30" s="19"/>
      <c r="J30" s="28" t="s">
        <v>190</v>
      </c>
      <c r="K30" s="19"/>
    </row>
    <row r="31" spans="3:11" x14ac:dyDescent="0.25">
      <c r="C31" s="32"/>
      <c r="D31" s="21"/>
      <c r="E31" s="21"/>
      <c r="F31" s="21"/>
      <c r="G31" s="16"/>
      <c r="H31" s="25" t="s">
        <v>176</v>
      </c>
      <c r="I31" s="25"/>
      <c r="J31" s="28" t="s">
        <v>190</v>
      </c>
      <c r="K31" s="25"/>
    </row>
    <row r="32" spans="3:11" x14ac:dyDescent="0.25">
      <c r="C32" s="33" t="s">
        <v>177</v>
      </c>
      <c r="D32" s="25"/>
      <c r="E32" s="25"/>
      <c r="F32" s="25"/>
      <c r="G32" s="16"/>
      <c r="H32" s="25" t="s">
        <v>178</v>
      </c>
      <c r="I32" s="25"/>
      <c r="J32" s="25" t="s">
        <v>191</v>
      </c>
      <c r="K32" s="25"/>
    </row>
    <row r="33" spans="1:15" x14ac:dyDescent="0.25">
      <c r="C33" s="25"/>
      <c r="D33" s="25"/>
      <c r="E33" s="25"/>
      <c r="F33" s="25"/>
      <c r="G33" s="16"/>
      <c r="H33" s="25"/>
      <c r="I33" s="25"/>
      <c r="J33" s="25"/>
      <c r="K33" s="25"/>
    </row>
    <row r="34" spans="1:15" x14ac:dyDescent="0.25">
      <c r="C34" s="20" t="s">
        <v>179</v>
      </c>
      <c r="D34" s="21"/>
      <c r="E34" s="21"/>
      <c r="F34" s="21"/>
      <c r="G34" s="16"/>
      <c r="H34" s="25" t="s">
        <v>180</v>
      </c>
      <c r="I34" s="25"/>
      <c r="J34" s="25" t="s">
        <v>181</v>
      </c>
      <c r="K34" s="25"/>
    </row>
    <row r="35" spans="1:15" x14ac:dyDescent="0.25">
      <c r="C35" s="32"/>
      <c r="D35" s="21"/>
      <c r="E35" s="21"/>
      <c r="F35" s="21"/>
      <c r="G35" s="16"/>
      <c r="H35" s="25"/>
      <c r="I35" s="25"/>
      <c r="J35" s="25"/>
      <c r="K35" s="25"/>
    </row>
    <row r="36" spans="1:15" x14ac:dyDescent="0.25">
      <c r="C36" s="24" t="s">
        <v>182</v>
      </c>
      <c r="D36" s="21"/>
      <c r="E36" s="21"/>
      <c r="F36" s="21"/>
      <c r="G36" s="16"/>
      <c r="H36" s="30" t="s">
        <v>183</v>
      </c>
      <c r="I36" s="25"/>
      <c r="J36" s="25"/>
      <c r="K36" s="25"/>
    </row>
    <row r="37" spans="1:15" x14ac:dyDescent="0.25">
      <c r="C37" s="24" t="s">
        <v>184</v>
      </c>
      <c r="D37" s="21"/>
      <c r="E37" s="21"/>
      <c r="F37" s="21"/>
      <c r="G37" s="16"/>
      <c r="H37" s="19" t="s">
        <v>185</v>
      </c>
      <c r="I37" s="19"/>
      <c r="J37" s="28" t="s">
        <v>186</v>
      </c>
      <c r="K37" s="25"/>
    </row>
    <row r="38" spans="1:15" x14ac:dyDescent="0.25">
      <c r="C38" s="21"/>
      <c r="D38" s="21"/>
      <c r="E38" s="21"/>
      <c r="F38" s="21"/>
      <c r="G38" s="16"/>
      <c r="H38" s="19"/>
      <c r="I38" s="19"/>
      <c r="J38" s="28"/>
      <c r="K38" s="25"/>
    </row>
    <row r="39" spans="1:15" x14ac:dyDescent="0.25">
      <c r="C39" s="24" t="s">
        <v>187</v>
      </c>
      <c r="D39" s="21"/>
      <c r="E39" s="21"/>
      <c r="F39" s="21"/>
      <c r="G39" s="16"/>
      <c r="H39" s="25"/>
      <c r="I39" s="25"/>
      <c r="J39" s="25"/>
      <c r="K39" s="25"/>
    </row>
    <row r="40" spans="1:15" x14ac:dyDescent="0.25">
      <c r="C40" s="24" t="s">
        <v>188</v>
      </c>
      <c r="D40" s="21"/>
      <c r="E40" s="21"/>
      <c r="F40" s="21"/>
      <c r="G40" s="16"/>
      <c r="H40" s="25"/>
      <c r="I40" s="25"/>
      <c r="J40" s="25"/>
      <c r="K40" s="25"/>
    </row>
    <row r="41" spans="1:15" x14ac:dyDescent="0.25">
      <c r="C41" s="24" t="s">
        <v>189</v>
      </c>
      <c r="D41" s="21"/>
      <c r="E41" s="21"/>
      <c r="F41" s="21"/>
      <c r="G41" s="16"/>
      <c r="H41" s="25"/>
      <c r="I41" s="25"/>
      <c r="J41" s="25"/>
      <c r="K41" s="25"/>
    </row>
    <row r="42" spans="1:15" ht="26.25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2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3" t="s">
        <v>12</v>
      </c>
      <c r="N42" s="1" t="s">
        <v>13</v>
      </c>
      <c r="O42" s="1" t="s">
        <v>14</v>
      </c>
    </row>
    <row r="43" spans="1:15" x14ac:dyDescent="0.25">
      <c r="A43" s="5">
        <v>1</v>
      </c>
      <c r="B43" s="5" t="s">
        <v>15</v>
      </c>
      <c r="C43" s="5" t="str">
        <f>VLOOKUP($B43,'[1]2014 Rams'!$A$6:$Q$193,4,0)</f>
        <v>H - 100124</v>
      </c>
      <c r="D43" s="5">
        <f>VLOOKUP($B43,'[1]2014 Rams'!$A$6:$Q$193,6,0)</f>
        <v>18.899999999999999</v>
      </c>
      <c r="E43" s="5">
        <f>VLOOKUP($B43,'[1]2014 Rams'!$A$6:$Q$193,8,0)</f>
        <v>16.8</v>
      </c>
      <c r="F43" s="5">
        <f>VLOOKUP($B43,'[1]2014 Rams'!$A$6:$Q$193,10,0)</f>
        <v>99.6</v>
      </c>
      <c r="G43" s="5">
        <v>98</v>
      </c>
      <c r="H43" s="6">
        <f>VLOOKUP($B43,'[1]2014 Rams'!$A$6:$Q$193,3,0)</f>
        <v>1.6074450084602367</v>
      </c>
      <c r="I43" s="5">
        <f>VLOOKUP($B43,'[1]2014 Rams'!$A$6:$Q$193,12,0)</f>
        <v>17.8</v>
      </c>
      <c r="J43" s="5">
        <f>VLOOKUP($B43,'[1]2014 Rams'!$A$6:$Q$193,13,0)</f>
        <v>98.89</v>
      </c>
      <c r="K43" s="5">
        <f>VLOOKUP($B43,'[1]2014 Rams'!$A$6:$Q$193,9,0)</f>
        <v>3.2</v>
      </c>
      <c r="L43" s="5" t="s">
        <v>16</v>
      </c>
      <c r="M43" s="6">
        <f>VLOOKUP($B43,'[1]2014 Rams'!$A$6:$Q$193,15,0)</f>
        <v>1.1475640664601521</v>
      </c>
      <c r="N43" s="5">
        <f>VLOOKUP($B43,'[1]2014 Rams'!$A$6:$Q$193,16,0)</f>
        <v>38</v>
      </c>
      <c r="O43" s="5">
        <f>VLOOKUP($B43,'[1]2014 Rams'!$A$6:$Q$193,17,0)</f>
        <v>5</v>
      </c>
    </row>
    <row r="44" spans="1:15" x14ac:dyDescent="0.25">
      <c r="A44" s="7">
        <v>2</v>
      </c>
      <c r="B44" s="7" t="s">
        <v>17</v>
      </c>
      <c r="C44" s="7" t="str">
        <f>VLOOKUP($B44,'[1]2014 Rams'!$A$6:$Q$193,4,0)</f>
        <v>WP - Casper</v>
      </c>
      <c r="D44" s="7">
        <f>VLOOKUP($B44,'[1]2014 Rams'!$A$6:$Q$193,6,0)</f>
        <v>20</v>
      </c>
      <c r="E44" s="7">
        <f>VLOOKUP($B44,'[1]2014 Rams'!$A$6:$Q$193,8,0)</f>
        <v>19.7</v>
      </c>
      <c r="F44" s="7">
        <f>VLOOKUP($B44,'[1]2014 Rams'!$A$6:$Q$193,10,0)</f>
        <v>99.4</v>
      </c>
      <c r="G44" s="7">
        <v>81.5</v>
      </c>
      <c r="H44" s="8">
        <f>VLOOKUP($B44,'[1]2014 Rams'!$A$6:$Q$193,3,0)</f>
        <v>0.8883248730964467</v>
      </c>
      <c r="I44" s="7">
        <f>VLOOKUP($B44,'[1]2014 Rams'!$A$6:$Q$193,12,0)</f>
        <v>19.2</v>
      </c>
      <c r="J44" s="7">
        <f>VLOOKUP($B44,'[1]2014 Rams'!$A$6:$Q$193,13,0)</f>
        <v>76.489999999999995</v>
      </c>
      <c r="K44" s="7">
        <f>VLOOKUP($B44,'[1]2014 Rams'!$A$6:$Q$193,9,0)</f>
        <v>3.9</v>
      </c>
      <c r="L44" s="7" t="s">
        <v>18</v>
      </c>
      <c r="M44" s="8">
        <f>VLOOKUP($B44,'[1]2014 Rams'!$A$6:$Q$193,15,0)</f>
        <v>0.96451703745423834</v>
      </c>
      <c r="N44" s="7">
        <f>VLOOKUP($B44,'[1]2014 Rams'!$A$6:$Q$193,16,0)</f>
        <v>31</v>
      </c>
      <c r="O44" s="7">
        <f>VLOOKUP($B44,'[1]2014 Rams'!$A$6:$Q$193,17,0)</f>
        <v>4.5</v>
      </c>
    </row>
    <row r="45" spans="1:15" x14ac:dyDescent="0.25">
      <c r="A45" s="5">
        <v>3</v>
      </c>
      <c r="B45" s="5" t="s">
        <v>19</v>
      </c>
      <c r="C45" s="5" t="str">
        <f>VLOOKUP($B45,'[1]2014 Rams'!$A$6:$Q$193,4,0)</f>
        <v>H - 100124</v>
      </c>
      <c r="D45" s="5">
        <f>VLOOKUP($B45,'[1]2014 Rams'!$A$6:$Q$193,6,0)</f>
        <v>19.2</v>
      </c>
      <c r="E45" s="5">
        <f>VLOOKUP($B45,'[1]2014 Rams'!$A$6:$Q$193,8,0)</f>
        <v>16.399999999999999</v>
      </c>
      <c r="F45" s="5">
        <f>VLOOKUP($B45,'[1]2014 Rams'!$A$6:$Q$193,10,0)</f>
        <v>99.6</v>
      </c>
      <c r="G45" s="5">
        <v>99</v>
      </c>
      <c r="H45" s="6">
        <f>VLOOKUP($B45,'[1]2014 Rams'!$A$6:$Q$193,3,0)</f>
        <v>1.1421319796954315</v>
      </c>
      <c r="I45" s="5">
        <f>VLOOKUP($B45,'[1]2014 Rams'!$A$6:$Q$193,12,0)</f>
        <v>18</v>
      </c>
      <c r="J45" s="5">
        <f>VLOOKUP($B45,'[1]2014 Rams'!$A$6:$Q$193,13,0)</f>
        <v>88.46</v>
      </c>
      <c r="K45" s="5">
        <f>VLOOKUP($B45,'[1]2014 Rams'!$A$6:$Q$193,9,0)</f>
        <v>3.1</v>
      </c>
      <c r="L45" s="5" t="s">
        <v>16</v>
      </c>
      <c r="M45" s="6">
        <f>VLOOKUP($B45,'[1]2014 Rams'!$A$6:$Q$193,15,0)</f>
        <v>1.1757251478456774</v>
      </c>
      <c r="N45" s="5">
        <f>VLOOKUP($B45,'[1]2014 Rams'!$A$6:$Q$193,16,0)</f>
        <v>31</v>
      </c>
      <c r="O45" s="5">
        <f>VLOOKUP($B45,'[1]2014 Rams'!$A$6:$Q$193,17,0)</f>
        <v>4.5</v>
      </c>
    </row>
    <row r="46" spans="1:15" x14ac:dyDescent="0.25">
      <c r="A46" s="7">
        <v>4</v>
      </c>
      <c r="B46" s="7" t="s">
        <v>20</v>
      </c>
      <c r="C46" s="7" t="str">
        <f>VLOOKUP($B46,'[1]2014 Rams'!$A$6:$Q$193,4,0)</f>
        <v>H - 110011</v>
      </c>
      <c r="D46" s="7">
        <f>VLOOKUP($B46,'[1]2014 Rams'!$A$6:$Q$193,6,0)</f>
        <v>18.5</v>
      </c>
      <c r="E46" s="7">
        <f>VLOOKUP($B46,'[1]2014 Rams'!$A$6:$Q$193,8,0)</f>
        <v>15.9</v>
      </c>
      <c r="F46" s="7">
        <f>VLOOKUP($B46,'[1]2014 Rams'!$A$6:$Q$193,10,0)</f>
        <v>99.2</v>
      </c>
      <c r="G46" s="7">
        <v>100.5</v>
      </c>
      <c r="H46" s="8">
        <f>VLOOKUP($B46,'[1]2014 Rams'!$A$6:$Q$193,3,0)</f>
        <v>1.2267343485617597</v>
      </c>
      <c r="I46" s="7">
        <f>VLOOKUP($B46,'[1]2014 Rams'!$A$6:$Q$193,12,0)</f>
        <v>17.3</v>
      </c>
      <c r="J46" s="7">
        <f>VLOOKUP($B46,'[1]2014 Rams'!$A$6:$Q$193,13,0)</f>
        <v>73.599999999999994</v>
      </c>
      <c r="K46" s="7">
        <f>VLOOKUP($B46,'[1]2014 Rams'!$A$6:$Q$193,9,0)</f>
        <v>2.9</v>
      </c>
      <c r="L46" s="7" t="s">
        <v>18</v>
      </c>
      <c r="M46" s="8">
        <f>VLOOKUP($B46,'[1]2014 Rams'!$A$6:$Q$193,15,0)</f>
        <v>1.1968459588848213</v>
      </c>
      <c r="N46" s="7">
        <f>VLOOKUP($B46,'[1]2014 Rams'!$A$6:$Q$193,16,0)</f>
        <v>32</v>
      </c>
      <c r="O46" s="7">
        <f>VLOOKUP($B46,'[1]2014 Rams'!$A$6:$Q$193,17,0)</f>
        <v>4.5</v>
      </c>
    </row>
    <row r="47" spans="1:15" x14ac:dyDescent="0.25">
      <c r="A47" s="7">
        <v>5</v>
      </c>
      <c r="B47" s="7" t="s">
        <v>21</v>
      </c>
      <c r="C47" s="7" t="str">
        <f>VLOOKUP($B47,'[1]2014 Rams'!$A$6:$Q$193,4,0)</f>
        <v>WP - 988</v>
      </c>
      <c r="D47" s="7">
        <f>VLOOKUP($B47,'[1]2014 Rams'!$A$6:$Q$193,6,0)</f>
        <v>20.5</v>
      </c>
      <c r="E47" s="7">
        <f>VLOOKUP($B47,'[1]2014 Rams'!$A$6:$Q$193,8,0)</f>
        <v>20.3</v>
      </c>
      <c r="F47" s="7">
        <f>VLOOKUP($B47,'[1]2014 Rams'!$A$6:$Q$193,10,0)</f>
        <v>98.4</v>
      </c>
      <c r="G47" s="7">
        <v>78.5</v>
      </c>
      <c r="H47" s="8">
        <f>VLOOKUP($B47,'[1]2014 Rams'!$A$6:$Q$193,3,0)</f>
        <v>1.015228426395939</v>
      </c>
      <c r="I47" s="7">
        <f>VLOOKUP($B47,'[1]2014 Rams'!$A$6:$Q$193,12,0)</f>
        <v>19.899999999999999</v>
      </c>
      <c r="J47" s="7">
        <f>VLOOKUP($B47,'[1]2014 Rams'!$A$6:$Q$193,13,0)</f>
        <v>77.08</v>
      </c>
      <c r="K47" s="7">
        <f>VLOOKUP($B47,'[1]2014 Rams'!$A$6:$Q$193,9,0)</f>
        <v>4.2</v>
      </c>
      <c r="L47" s="7" t="s">
        <v>18</v>
      </c>
      <c r="M47" s="8">
        <f>VLOOKUP($B47,'[1]2014 Rams'!$A$6:$Q$193,15,0)</f>
        <v>0.98563784849338221</v>
      </c>
      <c r="N47" s="7">
        <f>VLOOKUP($B47,'[1]2014 Rams'!$A$6:$Q$193,16,0)</f>
        <v>32</v>
      </c>
      <c r="O47" s="7">
        <f>VLOOKUP($B47,'[1]2014 Rams'!$A$6:$Q$193,17,0)</f>
        <v>5</v>
      </c>
    </row>
    <row r="48" spans="1:15" x14ac:dyDescent="0.25">
      <c r="A48" s="7">
        <v>6</v>
      </c>
      <c r="B48" s="7" t="s">
        <v>22</v>
      </c>
      <c r="C48" s="7" t="str">
        <f>VLOOKUP($B48,'[1]2014 Rams'!$A$6:$Q$193,4,0)</f>
        <v>GP - Doc</v>
      </c>
      <c r="D48" s="7">
        <f>VLOOKUP($B48,'[1]2014 Rams'!$A$6:$Q$193,6,0)</f>
        <v>19.2</v>
      </c>
      <c r="E48" s="7">
        <f>VLOOKUP($B48,'[1]2014 Rams'!$A$6:$Q$193,8,0)</f>
        <v>15.2</v>
      </c>
      <c r="F48" s="7">
        <f>VLOOKUP($B48,'[1]2014 Rams'!$A$6:$Q$193,10,0)</f>
        <v>99.4</v>
      </c>
      <c r="G48" s="7">
        <v>90.5</v>
      </c>
      <c r="H48" s="8">
        <f>VLOOKUP($B48,'[1]2014 Rams'!$A$6:$Q$193,3,0)</f>
        <v>1.2690355329949239</v>
      </c>
      <c r="I48" s="7">
        <f>VLOOKUP($B48,'[1]2014 Rams'!$A$6:$Q$193,12,0)</f>
        <v>17.8</v>
      </c>
      <c r="J48" s="7">
        <f>VLOOKUP($B48,'[1]2014 Rams'!$A$6:$Q$193,13,0)</f>
        <v>78.849999999999994</v>
      </c>
      <c r="K48" s="7">
        <f>VLOOKUP($B48,'[1]2014 Rams'!$A$6:$Q$193,9,0)</f>
        <v>2.9</v>
      </c>
      <c r="L48" s="7" t="s">
        <v>18</v>
      </c>
      <c r="M48" s="8">
        <f>VLOOKUP($B48,'[1]2014 Rams'!$A$6:$Q$193,15,0)</f>
        <v>1.0701210926499578</v>
      </c>
      <c r="N48" s="7">
        <f>VLOOKUP($B48,'[1]2014 Rams'!$A$6:$Q$193,16,0)</f>
        <v>32</v>
      </c>
      <c r="O48" s="7">
        <f>VLOOKUP($B48,'[1]2014 Rams'!$A$6:$Q$193,17,0)</f>
        <v>4</v>
      </c>
    </row>
    <row r="49" spans="1:15" x14ac:dyDescent="0.25">
      <c r="A49" s="7">
        <v>7</v>
      </c>
      <c r="B49" s="7" t="s">
        <v>23</v>
      </c>
      <c r="C49" s="7" t="str">
        <f>VLOOKUP($B49,'[1]2014 Rams'!$A$6:$Q$193,4,0)</f>
        <v>WP - 988</v>
      </c>
      <c r="D49" s="7">
        <f>VLOOKUP($B49,'[1]2014 Rams'!$A$6:$Q$193,6,0)</f>
        <v>19.3</v>
      </c>
      <c r="E49" s="7">
        <f>VLOOKUP($B49,'[1]2014 Rams'!$A$6:$Q$193,8,0)</f>
        <v>18.5</v>
      </c>
      <c r="F49" s="7">
        <f>VLOOKUP($B49,'[1]2014 Rams'!$A$6:$Q$193,10,0)</f>
        <v>99.8</v>
      </c>
      <c r="G49" s="7">
        <v>95</v>
      </c>
      <c r="H49" s="8">
        <f>VLOOKUP($B49,'[1]2014 Rams'!$A$6:$Q$193,3,0)</f>
        <v>1.0998307952622672</v>
      </c>
      <c r="I49" s="7">
        <f>VLOOKUP($B49,'[1]2014 Rams'!$A$6:$Q$193,12,0)</f>
        <v>18.399999999999999</v>
      </c>
      <c r="J49" s="7">
        <f>VLOOKUP($B49,'[1]2014 Rams'!$A$6:$Q$193,13,0)</f>
        <v>86.22</v>
      </c>
      <c r="K49" s="7">
        <f>VLOOKUP($B49,'[1]2014 Rams'!$A$6:$Q$193,9,0)</f>
        <v>3.6</v>
      </c>
      <c r="L49" s="7" t="s">
        <v>18</v>
      </c>
      <c r="M49" s="8">
        <f>VLOOKUP($B49,'[1]2014 Rams'!$A$6:$Q$193,15,0)</f>
        <v>1.1827654181920586</v>
      </c>
      <c r="N49" s="7">
        <f>VLOOKUP($B49,'[1]2014 Rams'!$A$6:$Q$193,16,0)</f>
        <v>34</v>
      </c>
      <c r="O49" s="7">
        <f>VLOOKUP($B49,'[1]2014 Rams'!$A$6:$Q$193,17,0)</f>
        <v>5</v>
      </c>
    </row>
    <row r="50" spans="1:15" x14ac:dyDescent="0.25">
      <c r="A50" s="7">
        <v>8</v>
      </c>
      <c r="B50" s="7" t="s">
        <v>24</v>
      </c>
      <c r="C50" s="7" t="str">
        <f>VLOOKUP($B50,'[1]2014 Rams'!$A$6:$Q$193,4,0)</f>
        <v>GP 739</v>
      </c>
      <c r="D50" s="7">
        <f>VLOOKUP($B50,'[1]2014 Rams'!$A$6:$Q$193,6,0)</f>
        <v>17.3</v>
      </c>
      <c r="E50" s="7">
        <f>VLOOKUP($B50,'[1]2014 Rams'!$A$6:$Q$193,8,0)</f>
        <v>21.3</v>
      </c>
      <c r="F50" s="7">
        <f>VLOOKUP($B50,'[1]2014 Rams'!$A$6:$Q$193,10,0)</f>
        <v>99.8</v>
      </c>
      <c r="G50" s="7">
        <v>101</v>
      </c>
      <c r="H50" s="8">
        <f>VLOOKUP($B50,'[1]2014 Rams'!$A$6:$Q$193,3,0)</f>
        <v>1.0998307952622672</v>
      </c>
      <c r="I50" s="7">
        <f>VLOOKUP($B50,'[1]2014 Rams'!$A$6:$Q$193,12,0)</f>
        <v>16.899999999999999</v>
      </c>
      <c r="J50" s="7">
        <f>VLOOKUP($B50,'[1]2014 Rams'!$A$6:$Q$193,13,0)</f>
        <v>87.22</v>
      </c>
      <c r="K50" s="7">
        <f>VLOOKUP($B50,'[1]2014 Rams'!$A$6:$Q$193,9,0)</f>
        <v>3.7</v>
      </c>
      <c r="L50" s="7" t="s">
        <v>18</v>
      </c>
      <c r="M50" s="8">
        <f>VLOOKUP($B50,'[1]2014 Rams'!$A$6:$Q$193,15,0)</f>
        <v>1.239087580963109</v>
      </c>
      <c r="N50" s="7">
        <f>VLOOKUP($B50,'[1]2014 Rams'!$A$6:$Q$193,16,0)</f>
        <v>35</v>
      </c>
      <c r="O50" s="7">
        <f>VLOOKUP($B50,'[1]2014 Rams'!$A$6:$Q$193,17,0)</f>
        <v>5</v>
      </c>
    </row>
    <row r="51" spans="1:15" x14ac:dyDescent="0.25">
      <c r="A51" s="7">
        <v>9</v>
      </c>
      <c r="B51" s="7" t="s">
        <v>25</v>
      </c>
      <c r="C51" s="7" t="str">
        <f>VLOOKUP($B51,'[1]2014 Rams'!$A$6:$Q$193,4,0)</f>
        <v>H - Specialist</v>
      </c>
      <c r="D51" s="7">
        <f>VLOOKUP($B51,'[1]2014 Rams'!$A$6:$Q$193,6,0)</f>
        <v>19.600000000000001</v>
      </c>
      <c r="E51" s="7">
        <f>VLOOKUP($B51,'[1]2014 Rams'!$A$6:$Q$193,8,0)</f>
        <v>18.5</v>
      </c>
      <c r="F51" s="7">
        <f>VLOOKUP($B51,'[1]2014 Rams'!$A$6:$Q$193,10,0)</f>
        <v>99</v>
      </c>
      <c r="G51" s="7">
        <v>86.5</v>
      </c>
      <c r="H51" s="8">
        <f>VLOOKUP($B51,'[1]2014 Rams'!$A$6:$Q$193,3,0)</f>
        <v>1.0998307952622672</v>
      </c>
      <c r="I51" s="7">
        <f>VLOOKUP($B51,'[1]2014 Rams'!$A$6:$Q$193,12,0)</f>
        <v>18.7</v>
      </c>
      <c r="J51" s="7">
        <f>VLOOKUP($B51,'[1]2014 Rams'!$A$6:$Q$193,13,0)</f>
        <v>72.47</v>
      </c>
      <c r="K51" s="7">
        <f>VLOOKUP($B51,'[1]2014 Rams'!$A$6:$Q$193,9,0)</f>
        <v>3.6</v>
      </c>
      <c r="L51" s="7" t="s">
        <v>18</v>
      </c>
      <c r="M51" s="8">
        <f>VLOOKUP($B51,'[1]2014 Rams'!$A$6:$Q$193,15,0)</f>
        <v>1.0349197409180513</v>
      </c>
      <c r="N51" s="7">
        <f>VLOOKUP($B51,'[1]2014 Rams'!$A$6:$Q$193,16,0)</f>
        <v>34</v>
      </c>
      <c r="O51" s="7">
        <f>VLOOKUP($B51,'[1]2014 Rams'!$A$6:$Q$193,17,0)</f>
        <v>4</v>
      </c>
    </row>
    <row r="52" spans="1:15" x14ac:dyDescent="0.25">
      <c r="A52" s="5">
        <v>10</v>
      </c>
      <c r="B52" s="5" t="s">
        <v>26</v>
      </c>
      <c r="C52" s="5" t="str">
        <f>VLOOKUP($B52,'[1]2014 Rams'!$A$6:$Q$193,4,0)</f>
        <v>H - 100036</v>
      </c>
      <c r="D52" s="5">
        <f>VLOOKUP($B52,'[1]2014 Rams'!$A$6:$Q$193,6,0)</f>
        <v>16.899999999999999</v>
      </c>
      <c r="E52" s="5">
        <f>VLOOKUP($B52,'[1]2014 Rams'!$A$6:$Q$193,8,0)</f>
        <v>24.1</v>
      </c>
      <c r="F52" s="5">
        <f>VLOOKUP($B52,'[1]2014 Rams'!$A$6:$Q$193,10,0)</f>
        <v>99.2</v>
      </c>
      <c r="G52" s="5">
        <v>100</v>
      </c>
      <c r="H52" s="6">
        <f>VLOOKUP($B52,'[1]2014 Rams'!$A$6:$Q$193,3,0)</f>
        <v>1.0998307952622672</v>
      </c>
      <c r="I52" s="5">
        <f>VLOOKUP($B52,'[1]2014 Rams'!$A$6:$Q$193,12,0)</f>
        <v>16.899999999999999</v>
      </c>
      <c r="J52" s="5">
        <f>VLOOKUP($B52,'[1]2014 Rams'!$A$6:$Q$193,13,0)</f>
        <v>101.24</v>
      </c>
      <c r="K52" s="5">
        <f>VLOOKUP($B52,'[1]2014 Rams'!$A$6:$Q$193,9,0)</f>
        <v>4.0999999999999996</v>
      </c>
      <c r="L52" s="5" t="s">
        <v>16</v>
      </c>
      <c r="M52" s="6">
        <f>VLOOKUP($B52,'[1]2014 Rams'!$A$6:$Q$193,15,0)</f>
        <v>1.1827654181920586</v>
      </c>
      <c r="N52" s="5">
        <f>VLOOKUP($B52,'[1]2014 Rams'!$A$6:$Q$193,16,0)</f>
        <v>32</v>
      </c>
      <c r="O52" s="5">
        <f>VLOOKUP($B52,'[1]2014 Rams'!$A$6:$Q$193,17,0)</f>
        <v>4.5</v>
      </c>
    </row>
    <row r="53" spans="1:15" x14ac:dyDescent="0.25">
      <c r="A53" s="5">
        <v>11</v>
      </c>
      <c r="B53" s="5" t="s">
        <v>27</v>
      </c>
      <c r="C53" s="5" t="str">
        <f>VLOOKUP($B53,'[1]2014 Rams'!$A$6:$Q$193,4,0)</f>
        <v>H - 110062</v>
      </c>
      <c r="D53" s="5">
        <f>VLOOKUP($B53,'[1]2014 Rams'!$A$6:$Q$193,6,0)</f>
        <v>18.7</v>
      </c>
      <c r="E53" s="5">
        <f>VLOOKUP($B53,'[1]2014 Rams'!$A$6:$Q$193,8,0)</f>
        <v>17.5</v>
      </c>
      <c r="F53" s="5">
        <f>VLOOKUP($B53,'[1]2014 Rams'!$A$6:$Q$193,10,0)</f>
        <v>99.2</v>
      </c>
      <c r="G53" s="5">
        <v>88.5</v>
      </c>
      <c r="H53" s="6">
        <f>VLOOKUP($B53,'[1]2014 Rams'!$A$6:$Q$193,3,0)</f>
        <v>1.1844331641285957</v>
      </c>
      <c r="I53" s="5">
        <f>VLOOKUP($B53,'[1]2014 Rams'!$A$6:$Q$193,12,0)</f>
        <v>17.7</v>
      </c>
      <c r="J53" s="5">
        <f>VLOOKUP($B53,'[1]2014 Rams'!$A$6:$Q$193,13,0)</f>
        <v>81.650000000000006</v>
      </c>
      <c r="K53" s="5">
        <f>VLOOKUP($B53,'[1]2014 Rams'!$A$6:$Q$193,9,0)</f>
        <v>3.3</v>
      </c>
      <c r="L53" s="5" t="s">
        <v>16</v>
      </c>
      <c r="M53" s="6">
        <f>VLOOKUP($B53,'[1]2014 Rams'!$A$6:$Q$193,15,0)</f>
        <v>1.0701210926499578</v>
      </c>
      <c r="N53" s="5">
        <f>VLOOKUP($B53,'[1]2014 Rams'!$A$6:$Q$193,16,0)</f>
        <v>32</v>
      </c>
      <c r="O53" s="5">
        <f>VLOOKUP($B53,'[1]2014 Rams'!$A$6:$Q$193,17,0)</f>
        <v>4</v>
      </c>
    </row>
    <row r="54" spans="1:15" x14ac:dyDescent="0.25">
      <c r="A54" s="5">
        <v>12</v>
      </c>
      <c r="B54" s="5" t="s">
        <v>28</v>
      </c>
      <c r="C54" s="5" t="str">
        <f>VLOOKUP($B54,'[1]2014 Rams'!$A$6:$Q$193,4,0)</f>
        <v>H - 100124</v>
      </c>
      <c r="D54" s="5">
        <f>VLOOKUP($B54,'[1]2014 Rams'!$A$6:$Q$193,6,0)</f>
        <v>18.8</v>
      </c>
      <c r="E54" s="5">
        <f>VLOOKUP($B54,'[1]2014 Rams'!$A$6:$Q$193,8,0)</f>
        <v>18.2</v>
      </c>
      <c r="F54" s="5">
        <f>VLOOKUP($B54,'[1]2014 Rams'!$A$6:$Q$193,10,0)</f>
        <v>99.6</v>
      </c>
      <c r="G54" s="5">
        <v>96.5</v>
      </c>
      <c r="H54" s="6">
        <f>VLOOKUP($B54,'[1]2014 Rams'!$A$6:$Q$193,3,0)</f>
        <v>1.015228426395939</v>
      </c>
      <c r="I54" s="5">
        <f>VLOOKUP($B54,'[1]2014 Rams'!$A$6:$Q$193,12,0)</f>
        <v>17.899999999999999</v>
      </c>
      <c r="J54" s="5">
        <f>VLOOKUP($B54,'[1]2014 Rams'!$A$6:$Q$193,13,0)</f>
        <v>91.78</v>
      </c>
      <c r="K54" s="5">
        <f>VLOOKUP($B54,'[1]2014 Rams'!$A$6:$Q$193,9,0)</f>
        <v>3.4</v>
      </c>
      <c r="L54" s="5" t="s">
        <v>16</v>
      </c>
      <c r="M54" s="6">
        <f>VLOOKUP($B54,'[1]2014 Rams'!$A$6:$Q$193,15,0)</f>
        <v>1.1686848774992959</v>
      </c>
      <c r="N54" s="5">
        <f>VLOOKUP($B54,'[1]2014 Rams'!$A$6:$Q$193,16,0)</f>
        <v>33</v>
      </c>
      <c r="O54" s="5">
        <f>VLOOKUP($B54,'[1]2014 Rams'!$A$6:$Q$193,17,0)</f>
        <v>5</v>
      </c>
    </row>
    <row r="55" spans="1:15" x14ac:dyDescent="0.25">
      <c r="A55" s="5">
        <v>13</v>
      </c>
      <c r="B55" s="5" t="s">
        <v>29</v>
      </c>
      <c r="C55" s="5" t="str">
        <f>VLOOKUP($B55,'[1]2014 Rams'!$A$6:$Q$193,4,0)</f>
        <v>H - 100040</v>
      </c>
      <c r="D55" s="5">
        <f>VLOOKUP($B55,'[1]2014 Rams'!$A$6:$Q$193,6,0)</f>
        <v>19</v>
      </c>
      <c r="E55" s="5">
        <f>VLOOKUP($B55,'[1]2014 Rams'!$A$6:$Q$193,8,0)</f>
        <v>15.8</v>
      </c>
      <c r="F55" s="5">
        <f>VLOOKUP($B55,'[1]2014 Rams'!$A$6:$Q$193,10,0)</f>
        <v>100</v>
      </c>
      <c r="G55" s="5">
        <v>89.5</v>
      </c>
      <c r="H55" s="6">
        <f>VLOOKUP($B55,'[1]2014 Rams'!$A$6:$Q$193,3,0)</f>
        <v>0.84602368866328259</v>
      </c>
      <c r="I55" s="5">
        <f>VLOOKUP($B55,'[1]2014 Rams'!$A$6:$Q$193,12,0)</f>
        <v>17.8</v>
      </c>
      <c r="J55" s="5">
        <f>VLOOKUP($B55,'[1]2014 Rams'!$A$6:$Q$193,13,0)</f>
        <v>98.5</v>
      </c>
      <c r="K55" s="5">
        <f>VLOOKUP($B55,'[1]2014 Rams'!$A$6:$Q$193,9,0)</f>
        <v>3</v>
      </c>
      <c r="L55" s="5" t="s">
        <v>16</v>
      </c>
      <c r="M55" s="6">
        <f>VLOOKUP($B55,'[1]2014 Rams'!$A$6:$Q$193,15,0)</f>
        <v>1.0630808223035766</v>
      </c>
      <c r="N55" s="5">
        <f>VLOOKUP($B55,'[1]2014 Rams'!$A$6:$Q$193,16,0)</f>
        <v>34</v>
      </c>
      <c r="O55" s="5">
        <f>VLOOKUP($B55,'[1]2014 Rams'!$A$6:$Q$193,17,0)</f>
        <v>4</v>
      </c>
    </row>
    <row r="56" spans="1:15" x14ac:dyDescent="0.25">
      <c r="A56" s="5">
        <v>14</v>
      </c>
      <c r="B56" s="5" t="s">
        <v>30</v>
      </c>
      <c r="C56" s="5" t="str">
        <f>VLOOKUP($B56,'[1]2014 Rams'!$A$6:$Q$193,4,0)</f>
        <v>WP Syn</v>
      </c>
      <c r="D56" s="5">
        <f>VLOOKUP($B56,'[1]2014 Rams'!$A$6:$Q$193,6,0)</f>
        <v>20.100000000000001</v>
      </c>
      <c r="E56" s="5">
        <f>VLOOKUP($B56,'[1]2014 Rams'!$A$6:$Q$193,8,0)</f>
        <v>18.3</v>
      </c>
      <c r="F56" s="5">
        <f>VLOOKUP($B56,'[1]2014 Rams'!$A$6:$Q$193,10,0)</f>
        <v>99.4</v>
      </c>
      <c r="G56" s="5">
        <v>98</v>
      </c>
      <c r="H56" s="6">
        <f>VLOOKUP($B56,'[1]2014 Rams'!$A$6:$Q$193,3,0)</f>
        <v>0.93062605752961081</v>
      </c>
      <c r="I56" s="5">
        <f>VLOOKUP($B56,'[1]2014 Rams'!$A$6:$Q$193,12,0)</f>
        <v>19.100000000000001</v>
      </c>
      <c r="J56" s="5">
        <f>VLOOKUP($B56,'[1]2014 Rams'!$A$6:$Q$193,13,0)</f>
        <v>87.76</v>
      </c>
      <c r="K56" s="5">
        <f>VLOOKUP($B56,'[1]2014 Rams'!$A$6:$Q$193,9,0)</f>
        <v>3.7</v>
      </c>
      <c r="L56" s="5" t="s">
        <v>16</v>
      </c>
      <c r="M56" s="6">
        <f>VLOOKUP($B56,'[1]2014 Rams'!$A$6:$Q$193,15,0)</f>
        <v>1.1616446071529147</v>
      </c>
      <c r="N56" s="5">
        <f>VLOOKUP($B56,'[1]2014 Rams'!$A$6:$Q$193,16,0)</f>
        <v>33</v>
      </c>
      <c r="O56" s="5">
        <f>VLOOKUP($B56,'[1]2014 Rams'!$A$6:$Q$193,17,0)</f>
        <v>4</v>
      </c>
    </row>
    <row r="57" spans="1:15" x14ac:dyDescent="0.25">
      <c r="A57" s="7">
        <v>15</v>
      </c>
      <c r="B57" s="7" t="s">
        <v>31</v>
      </c>
      <c r="C57" s="7" t="str">
        <f>VLOOKUP($B57,'[1]2014 Rams'!$A$6:$Q$193,4,0)</f>
        <v>H - 110015</v>
      </c>
      <c r="D57" s="7">
        <f>VLOOKUP($B57,'[1]2014 Rams'!$A$6:$Q$193,6,0)</f>
        <v>17.399999999999999</v>
      </c>
      <c r="E57" s="7">
        <f>VLOOKUP($B57,'[1]2014 Rams'!$A$6:$Q$193,8,0)</f>
        <v>17.8</v>
      </c>
      <c r="F57" s="7">
        <f>VLOOKUP($B57,'[1]2014 Rams'!$A$6:$Q$193,10,0)</f>
        <v>99.6</v>
      </c>
      <c r="G57" s="7">
        <v>84</v>
      </c>
      <c r="H57" s="8">
        <f>VLOOKUP($B57,'[1]2014 Rams'!$A$6:$Q$193,3,0)</f>
        <v>1.1844331641285957</v>
      </c>
      <c r="I57" s="7">
        <f>VLOOKUP($B57,'[1]2014 Rams'!$A$6:$Q$193,12,0)</f>
        <v>16.5</v>
      </c>
      <c r="J57" s="7">
        <f>VLOOKUP($B57,'[1]2014 Rams'!$A$6:$Q$193,13,0)</f>
        <v>94.65</v>
      </c>
      <c r="K57" s="7">
        <f>VLOOKUP($B57,'[1]2014 Rams'!$A$6:$Q$193,9,0)</f>
        <v>3.1</v>
      </c>
      <c r="L57" s="7" t="s">
        <v>18</v>
      </c>
      <c r="M57" s="8">
        <f>VLOOKUP($B57,'[1]2014 Rams'!$A$6:$Q$193,15,0)</f>
        <v>0.95747676710785701</v>
      </c>
      <c r="N57" s="7">
        <f>VLOOKUP($B57,'[1]2014 Rams'!$A$6:$Q$193,16,0)</f>
        <v>30</v>
      </c>
      <c r="O57" s="7">
        <f>VLOOKUP($B57,'[1]2014 Rams'!$A$6:$Q$193,17,0)</f>
        <v>4</v>
      </c>
    </row>
    <row r="58" spans="1:15" x14ac:dyDescent="0.25">
      <c r="A58" s="7">
        <v>16</v>
      </c>
      <c r="B58" s="7" t="s">
        <v>32</v>
      </c>
      <c r="C58" s="7" t="str">
        <f>VLOOKUP($B58,'[1]2014 Rams'!$A$6:$Q$193,4,0)</f>
        <v>Lmb Syn</v>
      </c>
      <c r="D58" s="7">
        <f>VLOOKUP($B58,'[1]2014 Rams'!$A$6:$Q$193,6,0)</f>
        <v>20.6</v>
      </c>
      <c r="E58" s="7">
        <f>VLOOKUP($B58,'[1]2014 Rams'!$A$6:$Q$193,8,0)</f>
        <v>20.6</v>
      </c>
      <c r="F58" s="7">
        <f>VLOOKUP($B58,'[1]2014 Rams'!$A$6:$Q$193,10,0)</f>
        <v>99.2</v>
      </c>
      <c r="G58" s="7">
        <v>91.5</v>
      </c>
      <c r="H58" s="8">
        <f>VLOOKUP($B58,'[1]2014 Rams'!$A$6:$Q$193,3,0)</f>
        <v>0.80372250423011837</v>
      </c>
      <c r="I58" s="7">
        <f>VLOOKUP($B58,'[1]2014 Rams'!$A$6:$Q$193,12,0)</f>
        <v>20</v>
      </c>
      <c r="J58" s="7">
        <f>VLOOKUP($B58,'[1]2014 Rams'!$A$6:$Q$193,13,0)</f>
        <v>82.65</v>
      </c>
      <c r="K58" s="7">
        <f>VLOOKUP($B58,'[1]2014 Rams'!$A$6:$Q$193,9,0)</f>
        <v>4.3</v>
      </c>
      <c r="L58" s="7" t="s">
        <v>18</v>
      </c>
      <c r="M58" s="8">
        <f>VLOOKUP($B58,'[1]2014 Rams'!$A$6:$Q$193,15,0)</f>
        <v>1.1405237961137709</v>
      </c>
      <c r="N58" s="7">
        <f>VLOOKUP($B58,'[1]2014 Rams'!$A$6:$Q$193,16,0)</f>
        <v>35</v>
      </c>
      <c r="O58" s="7">
        <f>VLOOKUP($B58,'[1]2014 Rams'!$A$6:$Q$193,17,0)</f>
        <v>4.5</v>
      </c>
    </row>
    <row r="59" spans="1:15" x14ac:dyDescent="0.25">
      <c r="A59" s="7">
        <v>17</v>
      </c>
      <c r="B59" s="7" t="s">
        <v>33</v>
      </c>
      <c r="C59" s="7" t="str">
        <f>VLOOKUP($B59,'[1]2014 Rams'!$A$6:$Q$193,4,0)</f>
        <v>L - 0918</v>
      </c>
      <c r="D59" s="7">
        <f>VLOOKUP($B59,'[1]2014 Rams'!$A$6:$Q$193,6,0)</f>
        <v>18.899999999999999</v>
      </c>
      <c r="E59" s="7">
        <f>VLOOKUP($B59,'[1]2014 Rams'!$A$6:$Q$193,8,0)</f>
        <v>14.2</v>
      </c>
      <c r="F59" s="7">
        <f>VLOOKUP($B59,'[1]2014 Rams'!$A$6:$Q$193,10,0)</f>
        <v>100</v>
      </c>
      <c r="G59" s="7">
        <v>87.5</v>
      </c>
      <c r="H59" s="8">
        <f>VLOOKUP($B59,'[1]2014 Rams'!$A$6:$Q$193,3,0)</f>
        <v>1.1844331641285957</v>
      </c>
      <c r="I59" s="7">
        <f>VLOOKUP($B59,'[1]2014 Rams'!$A$6:$Q$193,12,0)</f>
        <v>17.5</v>
      </c>
      <c r="J59" s="7">
        <f>VLOOKUP($B59,'[1]2014 Rams'!$A$6:$Q$193,13,0)</f>
        <v>109.79</v>
      </c>
      <c r="K59" s="7">
        <f>VLOOKUP($B59,'[1]2014 Rams'!$A$6:$Q$193,9,0)</f>
        <v>2.7</v>
      </c>
      <c r="L59" s="7" t="s">
        <v>18</v>
      </c>
      <c r="M59" s="8">
        <f>VLOOKUP($B59,'[1]2014 Rams'!$A$6:$Q$193,15,0)</f>
        <v>1.0419600112644327</v>
      </c>
      <c r="N59" s="7">
        <f>VLOOKUP($B59,'[1]2014 Rams'!$A$6:$Q$193,16,0)</f>
        <v>35</v>
      </c>
      <c r="O59" s="7">
        <f>VLOOKUP($B59,'[1]2014 Rams'!$A$6:$Q$193,17,0)</f>
        <v>4.5</v>
      </c>
    </row>
    <row r="60" spans="1:15" x14ac:dyDescent="0.25">
      <c r="A60" s="7">
        <v>18</v>
      </c>
      <c r="B60" s="7" t="s">
        <v>34</v>
      </c>
      <c r="C60" s="7" t="str">
        <f>VLOOKUP($B60,'[1]2014 Rams'!$A$6:$Q$193,4,0)</f>
        <v>GP 739</v>
      </c>
      <c r="D60" s="7">
        <f>VLOOKUP($B60,'[1]2014 Rams'!$A$6:$Q$193,6,0)</f>
        <v>16.3</v>
      </c>
      <c r="E60" s="7">
        <f>VLOOKUP($B60,'[1]2014 Rams'!$A$6:$Q$193,8,0)</f>
        <v>16.2</v>
      </c>
      <c r="F60" s="7">
        <f>VLOOKUP($B60,'[1]2014 Rams'!$A$6:$Q$193,10,0)</f>
        <v>99.6</v>
      </c>
      <c r="G60" s="7">
        <v>95</v>
      </c>
      <c r="H60" s="8">
        <f>VLOOKUP($B60,'[1]2014 Rams'!$A$6:$Q$193,3,0)</f>
        <v>1.015228426395939</v>
      </c>
      <c r="I60" s="7">
        <f>VLOOKUP($B60,'[1]2014 Rams'!$A$6:$Q$193,12,0)</f>
        <v>15.2</v>
      </c>
      <c r="J60" s="7">
        <f>VLOOKUP($B60,'[1]2014 Rams'!$A$6:$Q$193,13,0)</f>
        <v>99.38</v>
      </c>
      <c r="K60" s="7">
        <f>VLOOKUP($B60,'[1]2014 Rams'!$A$6:$Q$193,9,0)</f>
        <v>2.6</v>
      </c>
      <c r="L60" s="7" t="s">
        <v>18</v>
      </c>
      <c r="M60" s="8">
        <f>VLOOKUP($B60,'[1]2014 Rams'!$A$6:$Q$193,15,0)</f>
        <v>1.1757251478456774</v>
      </c>
      <c r="N60" s="7">
        <f>VLOOKUP($B60,'[1]2014 Rams'!$A$6:$Q$193,16,0)</f>
        <v>34</v>
      </c>
      <c r="O60" s="7">
        <f>VLOOKUP($B60,'[1]2014 Rams'!$A$6:$Q$193,17,0)</f>
        <v>4.5</v>
      </c>
    </row>
    <row r="61" spans="1:15" x14ac:dyDescent="0.25">
      <c r="A61" s="7">
        <v>19</v>
      </c>
      <c r="B61" s="7" t="s">
        <v>35</v>
      </c>
      <c r="C61" s="7" t="str">
        <f>VLOOKUP($B61,'[1]2014 Rams'!$A$6:$Q$193,4,0)</f>
        <v>H - 110011</v>
      </c>
      <c r="D61" s="7">
        <f>VLOOKUP($B61,'[1]2014 Rams'!$A$6:$Q$193,6,0)</f>
        <v>17.5</v>
      </c>
      <c r="E61" s="7">
        <f>VLOOKUP($B61,'[1]2014 Rams'!$A$6:$Q$193,8,0)</f>
        <v>13.7</v>
      </c>
      <c r="F61" s="7">
        <f>VLOOKUP($B61,'[1]2014 Rams'!$A$6:$Q$193,10,0)</f>
        <v>99.9</v>
      </c>
      <c r="G61" s="7">
        <v>95</v>
      </c>
      <c r="H61" s="8">
        <f>VLOOKUP($B61,'[1]2014 Rams'!$A$6:$Q$193,3,0)</f>
        <v>1.0998307952622672</v>
      </c>
      <c r="I61" s="7">
        <f>VLOOKUP($B61,'[1]2014 Rams'!$A$6:$Q$193,12,0)</f>
        <v>16.100000000000001</v>
      </c>
      <c r="J61" s="7">
        <f>VLOOKUP($B61,'[1]2014 Rams'!$A$6:$Q$193,13,0)</f>
        <v>71</v>
      </c>
      <c r="K61" s="7">
        <f>VLOOKUP($B61,'[1]2014 Rams'!$A$6:$Q$193,9,0)</f>
        <v>2.4</v>
      </c>
      <c r="L61" s="7" t="s">
        <v>18</v>
      </c>
      <c r="M61" s="8">
        <f>VLOOKUP($B61,'[1]2014 Rams'!$A$6:$Q$193,15,0)</f>
        <v>1.1757251478456774</v>
      </c>
      <c r="N61" s="7">
        <f>VLOOKUP($B61,'[1]2014 Rams'!$A$6:$Q$193,16,0)</f>
        <v>36</v>
      </c>
      <c r="O61" s="7">
        <f>VLOOKUP($B61,'[1]2014 Rams'!$A$6:$Q$193,17,0)</f>
        <v>6</v>
      </c>
    </row>
    <row r="62" spans="1:15" x14ac:dyDescent="0.25">
      <c r="A62" s="7">
        <v>20</v>
      </c>
      <c r="B62" s="7" t="s">
        <v>36</v>
      </c>
      <c r="C62" s="7" t="str">
        <f>VLOOKUP($B62,'[1]2014 Rams'!$A$6:$Q$193,4,0)</f>
        <v>L - 1259</v>
      </c>
      <c r="D62" s="7">
        <f>VLOOKUP($B62,'[1]2014 Rams'!$A$6:$Q$193,6,0)</f>
        <v>19.3</v>
      </c>
      <c r="E62" s="7">
        <f>VLOOKUP($B62,'[1]2014 Rams'!$A$6:$Q$193,8,0)</f>
        <v>14.5</v>
      </c>
      <c r="F62" s="7">
        <f>VLOOKUP($B62,'[1]2014 Rams'!$A$6:$Q$193,10,0)</f>
        <v>99.8</v>
      </c>
      <c r="G62" s="7">
        <v>97.5</v>
      </c>
      <c r="H62" s="8">
        <f>VLOOKUP($B62,'[1]2014 Rams'!$A$6:$Q$193,3,0)</f>
        <v>0.80372250423011837</v>
      </c>
      <c r="I62" s="7">
        <f>VLOOKUP($B62,'[1]2014 Rams'!$A$6:$Q$193,12,0)</f>
        <v>17.899999999999999</v>
      </c>
      <c r="J62" s="7">
        <f>VLOOKUP($B62,'[1]2014 Rams'!$A$6:$Q$193,13,0)</f>
        <v>64</v>
      </c>
      <c r="K62" s="7">
        <f>VLOOKUP($B62,'[1]2014 Rams'!$A$6:$Q$193,9,0)</f>
        <v>2.8</v>
      </c>
      <c r="L62" s="7" t="s">
        <v>18</v>
      </c>
      <c r="M62" s="8">
        <f>VLOOKUP($B62,'[1]2014 Rams'!$A$6:$Q$193,15,0)</f>
        <v>1.2602083920022529</v>
      </c>
      <c r="N62" s="7">
        <f>VLOOKUP($B62,'[1]2014 Rams'!$A$6:$Q$193,16,0)</f>
        <v>6</v>
      </c>
      <c r="O62" s="7">
        <f>VLOOKUP($B62,'[1]2014 Rams'!$A$6:$Q$193,17,0)</f>
        <v>42</v>
      </c>
    </row>
    <row r="63" spans="1:15" x14ac:dyDescent="0.25">
      <c r="A63" s="7">
        <v>21</v>
      </c>
      <c r="B63" s="7" t="s">
        <v>37</v>
      </c>
      <c r="C63" s="7" t="str">
        <f>VLOOKUP($B63,'[1]2014 Rams'!$A$6:$Q$193,4,0)</f>
        <v>Lmb Syn</v>
      </c>
      <c r="D63" s="7">
        <f>VLOOKUP($B63,'[1]2014 Rams'!$A$6:$Q$193,6,0)</f>
        <v>19.2</v>
      </c>
      <c r="E63" s="7">
        <f>VLOOKUP($B63,'[1]2014 Rams'!$A$6:$Q$193,8,0)</f>
        <v>20.8</v>
      </c>
      <c r="F63" s="7">
        <f>VLOOKUP($B63,'[1]2014 Rams'!$A$6:$Q$193,10,0)</f>
        <v>99.4</v>
      </c>
      <c r="G63" s="7">
        <v>87</v>
      </c>
      <c r="H63" s="8">
        <f>VLOOKUP($B63,'[1]2014 Rams'!$A$6:$Q$193,3,0)</f>
        <v>0.93062605752961081</v>
      </c>
      <c r="I63" s="7">
        <f>VLOOKUP($B63,'[1]2014 Rams'!$A$6:$Q$193,12,0)</f>
        <v>18.600000000000001</v>
      </c>
      <c r="J63" s="7">
        <f>VLOOKUP($B63,'[1]2014 Rams'!$A$6:$Q$193,13,0)</f>
        <v>91.19</v>
      </c>
      <c r="K63" s="7">
        <f>VLOOKUP($B63,'[1]2014 Rams'!$A$6:$Q$193,9,0)</f>
        <v>4</v>
      </c>
      <c r="L63" s="7" t="s">
        <v>18</v>
      </c>
      <c r="M63" s="8">
        <f>VLOOKUP($B63,'[1]2014 Rams'!$A$6:$Q$193,15,0)</f>
        <v>1.0912419036891017</v>
      </c>
      <c r="N63" s="7">
        <f>VLOOKUP($B63,'[1]2014 Rams'!$A$6:$Q$193,16,0)</f>
        <v>34</v>
      </c>
      <c r="O63" s="7">
        <f>VLOOKUP($B63,'[1]2014 Rams'!$A$6:$Q$193,17,0)</f>
        <v>4</v>
      </c>
    </row>
    <row r="64" spans="1:15" x14ac:dyDescent="0.25">
      <c r="A64" s="5">
        <v>22</v>
      </c>
      <c r="B64" s="5" t="s">
        <v>38</v>
      </c>
      <c r="C64" s="5" t="str">
        <f>VLOOKUP($B64,'[1]2014 Rams'!$A$6:$Q$193,4,0)</f>
        <v>GP - Doc</v>
      </c>
      <c r="D64" s="5">
        <f>VLOOKUP($B64,'[1]2014 Rams'!$A$6:$Q$193,6,0)</f>
        <v>18.5</v>
      </c>
      <c r="E64" s="5">
        <f>VLOOKUP($B64,'[1]2014 Rams'!$A$6:$Q$193,8,0)</f>
        <v>15.8</v>
      </c>
      <c r="F64" s="5">
        <f>VLOOKUP($B64,'[1]2014 Rams'!$A$6:$Q$193,10,0)</f>
        <v>99.8</v>
      </c>
      <c r="G64" s="5">
        <v>85.5</v>
      </c>
      <c r="H64" s="6">
        <f>VLOOKUP($B64,'[1]2014 Rams'!$A$6:$Q$193,3,0)</f>
        <v>1.3113367174280879</v>
      </c>
      <c r="I64" s="5">
        <f>VLOOKUP($B64,'[1]2014 Rams'!$A$6:$Q$193,12,0)</f>
        <v>17.3</v>
      </c>
      <c r="J64" s="5">
        <f>VLOOKUP($B64,'[1]2014 Rams'!$A$6:$Q$193,13,0)</f>
        <v>86.3</v>
      </c>
      <c r="K64" s="5">
        <f>VLOOKUP($B64,'[1]2014 Rams'!$A$6:$Q$193,9,0)</f>
        <v>2.9</v>
      </c>
      <c r="L64" s="5" t="s">
        <v>16</v>
      </c>
      <c r="M64" s="6">
        <f>VLOOKUP($B64,'[1]2014 Rams'!$A$6:$Q$193,15,0)</f>
        <v>1.0560405519571952</v>
      </c>
      <c r="N64" s="5">
        <f>VLOOKUP($B64,'[1]2014 Rams'!$A$6:$Q$193,16,0)</f>
        <v>35</v>
      </c>
      <c r="O64" s="5">
        <f>VLOOKUP($B64,'[1]2014 Rams'!$A$6:$Q$193,17,0)</f>
        <v>4.5</v>
      </c>
    </row>
    <row r="65" spans="1:15" x14ac:dyDescent="0.25">
      <c r="A65" s="7">
        <v>23</v>
      </c>
      <c r="B65" s="7" t="s">
        <v>39</v>
      </c>
      <c r="C65" s="7" t="str">
        <f>VLOOKUP($B65,'[1]2014 Rams'!$A$6:$Q$193,4,0)</f>
        <v>H - Specialist</v>
      </c>
      <c r="D65" s="7">
        <f>VLOOKUP($B65,'[1]2014 Rams'!$A$6:$Q$193,6,0)</f>
        <v>19.5</v>
      </c>
      <c r="E65" s="7">
        <f>VLOOKUP($B65,'[1]2014 Rams'!$A$6:$Q$193,8,0)</f>
        <v>17.399999999999999</v>
      </c>
      <c r="F65" s="7">
        <f>VLOOKUP($B65,'[1]2014 Rams'!$A$6:$Q$193,10,0)</f>
        <v>99.6</v>
      </c>
      <c r="G65" s="7">
        <v>91.5</v>
      </c>
      <c r="H65" s="8">
        <f>VLOOKUP($B65,'[1]2014 Rams'!$A$6:$Q$193,3,0)</f>
        <v>1.1844331641285957</v>
      </c>
      <c r="I65" s="7">
        <f>VLOOKUP($B65,'[1]2014 Rams'!$A$6:$Q$193,12,0)</f>
        <v>18.399999999999999</v>
      </c>
      <c r="J65" s="7">
        <f>VLOOKUP($B65,'[1]2014 Rams'!$A$6:$Q$193,13,0)</f>
        <v>68</v>
      </c>
      <c r="K65" s="7">
        <f>VLOOKUP($B65,'[1]2014 Rams'!$A$6:$Q$193,9,0)</f>
        <v>3.4</v>
      </c>
      <c r="L65" s="7" t="s">
        <v>18</v>
      </c>
      <c r="M65" s="8">
        <f>VLOOKUP($B65,'[1]2014 Rams'!$A$6:$Q$193,15,0)</f>
        <v>1.1405237961137709</v>
      </c>
      <c r="N65" s="7">
        <f>VLOOKUP($B65,'[1]2014 Rams'!$A$6:$Q$193,16,0)</f>
        <v>35</v>
      </c>
      <c r="O65" s="7">
        <f>VLOOKUP($B65,'[1]2014 Rams'!$A$6:$Q$193,17,0)</f>
        <v>6</v>
      </c>
    </row>
    <row r="66" spans="1:15" x14ac:dyDescent="0.25">
      <c r="A66" s="5">
        <v>24</v>
      </c>
      <c r="B66" s="5" t="s">
        <v>40</v>
      </c>
      <c r="C66" s="5" t="str">
        <f>VLOOKUP($B66,'[1]2014 Rams'!$A$6:$Q$193,4,0)</f>
        <v>WP Syn</v>
      </c>
      <c r="D66" s="5">
        <f>VLOOKUP($B66,'[1]2014 Rams'!$A$6:$Q$193,6,0)</f>
        <v>18.399999999999999</v>
      </c>
      <c r="E66" s="5">
        <f>VLOOKUP($B66,'[1]2014 Rams'!$A$6:$Q$193,8,0)</f>
        <v>22.9</v>
      </c>
      <c r="F66" s="5">
        <f>VLOOKUP($B66,'[1]2014 Rams'!$A$6:$Q$193,10,0)</f>
        <v>99.4</v>
      </c>
      <c r="G66" s="5">
        <v>86</v>
      </c>
      <c r="H66" s="6">
        <f>VLOOKUP($B66,'[1]2014 Rams'!$A$6:$Q$193,3,0)</f>
        <v>0.97292724196277491</v>
      </c>
      <c r="I66" s="5">
        <f>VLOOKUP($B66,'[1]2014 Rams'!$A$6:$Q$193,12,0)</f>
        <v>18.2</v>
      </c>
      <c r="J66" s="5">
        <f>VLOOKUP($B66,'[1]2014 Rams'!$A$6:$Q$193,13,0)</f>
        <v>89.85</v>
      </c>
      <c r="K66" s="5">
        <f>VLOOKUP($B66,'[1]2014 Rams'!$A$6:$Q$193,9,0)</f>
        <v>4.2</v>
      </c>
      <c r="L66" s="5" t="s">
        <v>16</v>
      </c>
      <c r="M66" s="6">
        <f>VLOOKUP($B66,'[1]2014 Rams'!$A$6:$Q$193,15,0)</f>
        <v>0.99267811883976353</v>
      </c>
      <c r="N66" s="5">
        <f>VLOOKUP($B66,'[1]2014 Rams'!$A$6:$Q$193,16,0)</f>
        <v>29</v>
      </c>
      <c r="O66" s="5">
        <f>VLOOKUP($B66,'[1]2014 Rams'!$A$6:$Q$193,17,0)</f>
        <v>4.5</v>
      </c>
    </row>
    <row r="67" spans="1:15" x14ac:dyDescent="0.25">
      <c r="A67" s="7">
        <v>25</v>
      </c>
      <c r="B67" s="7" t="s">
        <v>41</v>
      </c>
      <c r="C67" s="7" t="str">
        <f>VLOOKUP($B67,'[1]2014 Rams'!$A$6:$Q$193,4,0)</f>
        <v>H - 110168</v>
      </c>
      <c r="D67" s="7">
        <f>VLOOKUP($B67,'[1]2014 Rams'!$A$6:$Q$193,6,0)</f>
        <v>19.399999999999999</v>
      </c>
      <c r="E67" s="7">
        <f>VLOOKUP($B67,'[1]2014 Rams'!$A$6:$Q$193,8,0)</f>
        <v>15.3</v>
      </c>
      <c r="F67" s="7">
        <f>VLOOKUP($B67,'[1]2014 Rams'!$A$6:$Q$193,10,0)</f>
        <v>99.8</v>
      </c>
      <c r="G67" s="7">
        <v>85</v>
      </c>
      <c r="H67" s="8">
        <f>VLOOKUP($B67,'[1]2014 Rams'!$A$6:$Q$193,3,0)</f>
        <v>1.0998307952622672</v>
      </c>
      <c r="I67" s="7">
        <f>VLOOKUP($B67,'[1]2014 Rams'!$A$6:$Q$193,12,0)</f>
        <v>18.100000000000001</v>
      </c>
      <c r="J67" s="7">
        <f>VLOOKUP($B67,'[1]2014 Rams'!$A$6:$Q$193,13,0)</f>
        <v>80.39</v>
      </c>
      <c r="K67" s="7">
        <f>VLOOKUP($B67,'[1]2014 Rams'!$A$6:$Q$193,9,0)</f>
        <v>3</v>
      </c>
      <c r="L67" s="7" t="s">
        <v>18</v>
      </c>
      <c r="M67" s="8">
        <f>VLOOKUP($B67,'[1]2014 Rams'!$A$6:$Q$193,15,0)</f>
        <v>0.99971838918614475</v>
      </c>
      <c r="N67" s="7">
        <f>VLOOKUP($B67,'[1]2014 Rams'!$A$6:$Q$193,16,0)</f>
        <v>32</v>
      </c>
      <c r="O67" s="7">
        <f>VLOOKUP($B67,'[1]2014 Rams'!$A$6:$Q$193,17,0)</f>
        <v>4.5</v>
      </c>
    </row>
    <row r="68" spans="1:15" x14ac:dyDescent="0.25">
      <c r="A68" s="7">
        <v>26</v>
      </c>
      <c r="B68" s="7" t="s">
        <v>42</v>
      </c>
      <c r="C68" s="7" t="str">
        <f>VLOOKUP($B68,'[1]2014 Rams'!$A$6:$Q$193,4,0)</f>
        <v>L - 0918</v>
      </c>
      <c r="D68" s="7">
        <f>VLOOKUP($B68,'[1]2014 Rams'!$A$6:$Q$193,6,0)</f>
        <v>20.3</v>
      </c>
      <c r="E68" s="7">
        <f>VLOOKUP($B68,'[1]2014 Rams'!$A$6:$Q$193,8,0)</f>
        <v>15.4</v>
      </c>
      <c r="F68" s="7">
        <f>VLOOKUP($B68,'[1]2014 Rams'!$A$6:$Q$193,10,0)</f>
        <v>99.2</v>
      </c>
      <c r="G68" s="7">
        <v>77.5</v>
      </c>
      <c r="H68" s="8">
        <f>VLOOKUP($B68,'[1]2014 Rams'!$A$6:$Q$193,3,0)</f>
        <v>0.8883248730964467</v>
      </c>
      <c r="I68" s="7">
        <f>VLOOKUP($B68,'[1]2014 Rams'!$A$6:$Q$193,12,0)</f>
        <v>18.899999999999999</v>
      </c>
      <c r="J68" s="7">
        <f>VLOOKUP($B68,'[1]2014 Rams'!$A$6:$Q$193,13,0)</f>
        <v>82.47</v>
      </c>
      <c r="K68" s="7">
        <f>VLOOKUP($B68,'[1]2014 Rams'!$A$6:$Q$193,9,0)</f>
        <v>3.1</v>
      </c>
      <c r="L68" s="7" t="s">
        <v>18</v>
      </c>
      <c r="M68" s="8">
        <f>VLOOKUP($B68,'[1]2014 Rams'!$A$6:$Q$193,15,0)</f>
        <v>0.88003379329766263</v>
      </c>
      <c r="N68" s="7">
        <f>VLOOKUP($B68,'[1]2014 Rams'!$A$6:$Q$193,16,0)</f>
        <v>30</v>
      </c>
      <c r="O68" s="7">
        <f>VLOOKUP($B68,'[1]2014 Rams'!$A$6:$Q$193,17,0)</f>
        <v>4.5</v>
      </c>
    </row>
    <row r="69" spans="1:15" x14ac:dyDescent="0.25">
      <c r="A69" s="7">
        <v>27</v>
      </c>
      <c r="B69" s="7" t="s">
        <v>43</v>
      </c>
      <c r="C69" s="7" t="str">
        <f>VLOOKUP($B69,'[1]2014 Rams'!$A$6:$Q$193,4,0)</f>
        <v>H - Specialist</v>
      </c>
      <c r="D69" s="7">
        <f>VLOOKUP($B69,'[1]2014 Rams'!$A$6:$Q$193,6,0)</f>
        <v>19.399999999999999</v>
      </c>
      <c r="E69" s="7">
        <f>VLOOKUP($B69,'[1]2014 Rams'!$A$6:$Q$193,8,0)</f>
        <v>15.6</v>
      </c>
      <c r="F69" s="7">
        <f>VLOOKUP($B69,'[1]2014 Rams'!$A$6:$Q$193,10,0)</f>
        <v>99.6</v>
      </c>
      <c r="G69" s="7">
        <v>87.5</v>
      </c>
      <c r="H69" s="8">
        <f>VLOOKUP($B69,'[1]2014 Rams'!$A$6:$Q$193,3,0)</f>
        <v>0.93062605752961081</v>
      </c>
      <c r="I69" s="7">
        <f>VLOOKUP($B69,'[1]2014 Rams'!$A$6:$Q$193,12,0)</f>
        <v>18.100000000000001</v>
      </c>
      <c r="J69" s="7">
        <f>VLOOKUP($B69,'[1]2014 Rams'!$A$6:$Q$193,13,0)</f>
        <v>81.349999999999994</v>
      </c>
      <c r="K69" s="7">
        <f>VLOOKUP($B69,'[1]2014 Rams'!$A$6:$Q$193,9,0)</f>
        <v>3</v>
      </c>
      <c r="L69" s="7" t="s">
        <v>18</v>
      </c>
      <c r="M69" s="8">
        <f>VLOOKUP($B69,'[1]2014 Rams'!$A$6:$Q$193,15,0)</f>
        <v>1.0490002816108139</v>
      </c>
      <c r="N69" s="7">
        <f>VLOOKUP($B69,'[1]2014 Rams'!$A$6:$Q$193,16,0)</f>
        <v>34</v>
      </c>
      <c r="O69" s="7">
        <f>VLOOKUP($B69,'[1]2014 Rams'!$A$6:$Q$193,17,0)</f>
        <v>4.5</v>
      </c>
    </row>
    <row r="70" spans="1:15" x14ac:dyDescent="0.25">
      <c r="A70" s="7">
        <v>28</v>
      </c>
      <c r="B70" s="7" t="s">
        <v>44</v>
      </c>
      <c r="C70" s="7" t="str">
        <f>VLOOKUP($B70,'[1]2014 Rams'!$A$6:$Q$193,4,0)</f>
        <v>GP 739</v>
      </c>
      <c r="D70" s="7">
        <f>VLOOKUP($B70,'[1]2014 Rams'!$A$6:$Q$193,6,0)</f>
        <v>18</v>
      </c>
      <c r="E70" s="7">
        <f>VLOOKUP($B70,'[1]2014 Rams'!$A$6:$Q$193,8,0)</f>
        <v>18.3</v>
      </c>
      <c r="F70" s="7">
        <f>VLOOKUP($B70,'[1]2014 Rams'!$A$6:$Q$193,10,0)</f>
        <v>99.8</v>
      </c>
      <c r="G70" s="7">
        <v>90</v>
      </c>
      <c r="H70" s="8">
        <f>VLOOKUP($B70,'[1]2014 Rams'!$A$6:$Q$193,3,0)</f>
        <v>0.76142131979695427</v>
      </c>
      <c r="I70" s="7">
        <f>VLOOKUP($B70,'[1]2014 Rams'!$A$6:$Q$193,12,0)</f>
        <v>17.2</v>
      </c>
      <c r="J70" s="7">
        <f>VLOOKUP($B70,'[1]2014 Rams'!$A$6:$Q$193,13,0)</f>
        <v>83.43</v>
      </c>
      <c r="K70" s="7">
        <f>VLOOKUP($B70,'[1]2014 Rams'!$A$6:$Q$193,9,0)</f>
        <v>3.3</v>
      </c>
      <c r="L70" s="7" t="s">
        <v>18</v>
      </c>
      <c r="M70" s="8">
        <f>VLOOKUP($B70,'[1]2014 Rams'!$A$6:$Q$193,15,0)</f>
        <v>1.119402985074627</v>
      </c>
      <c r="N70" s="7">
        <f>VLOOKUP($B70,'[1]2014 Rams'!$A$6:$Q$193,16,0)</f>
        <v>32</v>
      </c>
      <c r="O70" s="7">
        <f>VLOOKUP($B70,'[1]2014 Rams'!$A$6:$Q$193,17,0)</f>
        <v>4.5</v>
      </c>
    </row>
    <row r="71" spans="1:15" x14ac:dyDescent="0.25">
      <c r="A71" s="5">
        <v>29</v>
      </c>
      <c r="B71" s="5" t="s">
        <v>45</v>
      </c>
      <c r="C71" s="5" t="str">
        <f>VLOOKUP($B71,'[1]2014 Rams'!$A$6:$Q$193,4,0)</f>
        <v>H - 100124</v>
      </c>
      <c r="D71" s="5">
        <f>VLOOKUP($B71,'[1]2014 Rams'!$A$6:$Q$193,6,0)</f>
        <v>19.600000000000001</v>
      </c>
      <c r="E71" s="5">
        <f>VLOOKUP($B71,'[1]2014 Rams'!$A$6:$Q$193,8,0)</f>
        <v>16.5</v>
      </c>
      <c r="F71" s="5">
        <f>VLOOKUP($B71,'[1]2014 Rams'!$A$6:$Q$193,10,0)</f>
        <v>99.4</v>
      </c>
      <c r="G71" s="5">
        <v>90.5</v>
      </c>
      <c r="H71" s="6">
        <f>VLOOKUP($B71,'[1]2014 Rams'!$A$6:$Q$193,3,0)</f>
        <v>1.0575296108291032</v>
      </c>
      <c r="I71" s="5">
        <f>VLOOKUP($B71,'[1]2014 Rams'!$A$6:$Q$193,12,0)</f>
        <v>18.399999999999999</v>
      </c>
      <c r="J71" s="5">
        <f>VLOOKUP($B71,'[1]2014 Rams'!$A$6:$Q$193,13,0)</f>
        <v>93.29</v>
      </c>
      <c r="K71" s="5">
        <f>VLOOKUP($B71,'[1]2014 Rams'!$A$6:$Q$193,9,0)</f>
        <v>3.2</v>
      </c>
      <c r="L71" s="5" t="s">
        <v>16</v>
      </c>
      <c r="M71" s="6">
        <f>VLOOKUP($B71,'[1]2014 Rams'!$A$6:$Q$193,15,0)</f>
        <v>1.1123627147282455</v>
      </c>
      <c r="N71" s="5">
        <f>VLOOKUP($B71,'[1]2014 Rams'!$A$6:$Q$193,16,0)</f>
        <v>33</v>
      </c>
      <c r="O71" s="5">
        <f>VLOOKUP($B71,'[1]2014 Rams'!$A$6:$Q$193,17,0)</f>
        <v>5</v>
      </c>
    </row>
    <row r="72" spans="1:15" x14ac:dyDescent="0.25">
      <c r="A72" s="5">
        <v>30</v>
      </c>
      <c r="B72" s="5" t="s">
        <v>46</v>
      </c>
      <c r="C72" s="5" t="str">
        <f>VLOOKUP($B72,'[1]2014 Rams'!$A$6:$Q$193,4,0)</f>
        <v>H - 110059</v>
      </c>
      <c r="D72" s="5">
        <f>VLOOKUP($B72,'[1]2014 Rams'!$A$6:$Q$193,6,0)</f>
        <v>19.2</v>
      </c>
      <c r="E72" s="5">
        <f>VLOOKUP($B72,'[1]2014 Rams'!$A$6:$Q$193,8,0)</f>
        <v>17.100000000000001</v>
      </c>
      <c r="F72" s="5">
        <f>VLOOKUP($B72,'[1]2014 Rams'!$A$6:$Q$193,10,0)</f>
        <v>100</v>
      </c>
      <c r="G72" s="5">
        <v>85.5</v>
      </c>
      <c r="H72" s="6">
        <f>VLOOKUP($B72,'[1]2014 Rams'!$A$6:$Q$193,3,0)</f>
        <v>0.84602368866328259</v>
      </c>
      <c r="I72" s="5">
        <f>VLOOKUP($B72,'[1]2014 Rams'!$A$6:$Q$193,12,0)</f>
        <v>18.2</v>
      </c>
      <c r="J72" s="5">
        <f>VLOOKUP($B72,'[1]2014 Rams'!$A$6:$Q$193,13,0)</f>
        <v>92.57</v>
      </c>
      <c r="K72" s="5">
        <f>VLOOKUP($B72,'[1]2014 Rams'!$A$6:$Q$193,9,0)</f>
        <v>3.3</v>
      </c>
      <c r="L72" s="5" t="s">
        <v>16</v>
      </c>
      <c r="M72" s="6">
        <f>VLOOKUP($B72,'[1]2014 Rams'!$A$6:$Q$193,15,0)</f>
        <v>1.0630808223035766</v>
      </c>
      <c r="N72" s="5">
        <f>VLOOKUP($B72,'[1]2014 Rams'!$A$6:$Q$193,16,0)</f>
        <v>31</v>
      </c>
      <c r="O72" s="5">
        <f>VLOOKUP($B72,'[1]2014 Rams'!$A$6:$Q$193,17,0)</f>
        <v>4</v>
      </c>
    </row>
    <row r="73" spans="1:15" x14ac:dyDescent="0.25">
      <c r="A73" s="5">
        <v>31</v>
      </c>
      <c r="B73" s="5" t="s">
        <v>47</v>
      </c>
      <c r="C73" s="5" t="str">
        <f>VLOOKUP($B73,'[1]2014 Rams'!$A$6:$Q$193,4,0)</f>
        <v>H - 100036</v>
      </c>
      <c r="D73" s="5">
        <f>VLOOKUP($B73,'[1]2014 Rams'!$A$6:$Q$193,6,0)</f>
        <v>18.899999999999999</v>
      </c>
      <c r="E73" s="5">
        <f>VLOOKUP($B73,'[1]2014 Rams'!$A$6:$Q$193,8,0)</f>
        <v>17.2</v>
      </c>
      <c r="F73" s="5">
        <f>VLOOKUP($B73,'[1]2014 Rams'!$A$6:$Q$193,10,0)</f>
        <v>99.4</v>
      </c>
      <c r="G73" s="5">
        <v>88</v>
      </c>
      <c r="H73" s="6">
        <f>VLOOKUP($B73,'[1]2014 Rams'!$A$6:$Q$193,3,0)</f>
        <v>1.015228426395939</v>
      </c>
      <c r="I73" s="5">
        <f>VLOOKUP($B73,'[1]2014 Rams'!$A$6:$Q$193,12,0)</f>
        <v>17.8</v>
      </c>
      <c r="J73" s="5">
        <f>VLOOKUP($B73,'[1]2014 Rams'!$A$6:$Q$193,13,0)</f>
        <v>80.92</v>
      </c>
      <c r="K73" s="5">
        <f>VLOOKUP($B73,'[1]2014 Rams'!$A$6:$Q$193,9,0)</f>
        <v>3.3</v>
      </c>
      <c r="L73" s="5" t="s">
        <v>16</v>
      </c>
      <c r="M73" s="6">
        <f>VLOOKUP($B73,'[1]2014 Rams'!$A$6:$Q$193,15,0)</f>
        <v>1.0630808223035766</v>
      </c>
      <c r="N73" s="5">
        <f>VLOOKUP($B73,'[1]2014 Rams'!$A$6:$Q$193,16,0)</f>
        <v>33</v>
      </c>
      <c r="O73" s="5">
        <f>VLOOKUP($B73,'[1]2014 Rams'!$A$6:$Q$193,17,0)</f>
        <v>4.5</v>
      </c>
    </row>
    <row r="74" spans="1:15" x14ac:dyDescent="0.25">
      <c r="A74" s="7">
        <v>32</v>
      </c>
      <c r="B74" s="7" t="s">
        <v>48</v>
      </c>
      <c r="C74" s="7" t="str">
        <f>VLOOKUP($B74,'[1]2014 Rams'!$A$6:$Q$193,4,0)</f>
        <v>WP - Casper</v>
      </c>
      <c r="D74" s="7">
        <f>VLOOKUP($B74,'[1]2014 Rams'!$A$6:$Q$193,6,0)</f>
        <v>20.5</v>
      </c>
      <c r="E74" s="7">
        <f>VLOOKUP($B74,'[1]2014 Rams'!$A$6:$Q$193,8,0)</f>
        <v>16</v>
      </c>
      <c r="F74" s="7">
        <f>VLOOKUP($B74,'[1]2014 Rams'!$A$6:$Q$193,10,0)</f>
        <v>98.8</v>
      </c>
      <c r="G74" s="7">
        <v>83</v>
      </c>
      <c r="H74" s="8">
        <f>VLOOKUP($B74,'[1]2014 Rams'!$A$6:$Q$193,3,0)</f>
        <v>0.97292724196277491</v>
      </c>
      <c r="I74" s="7">
        <f>VLOOKUP($B74,'[1]2014 Rams'!$A$6:$Q$193,12,0)</f>
        <v>19.100000000000001</v>
      </c>
      <c r="J74" s="7">
        <f>VLOOKUP($B74,'[1]2014 Rams'!$A$6:$Q$193,13,0)</f>
        <v>82.9</v>
      </c>
      <c r="K74" s="7">
        <f>VLOOKUP($B74,'[1]2014 Rams'!$A$6:$Q$193,9,0)</f>
        <v>3.3</v>
      </c>
      <c r="L74" s="7" t="s">
        <v>18</v>
      </c>
      <c r="M74" s="8">
        <f>VLOOKUP($B74,'[1]2014 Rams'!$A$6:$Q$193,15,0)</f>
        <v>1.0208392002252886</v>
      </c>
      <c r="N74" s="7">
        <f>VLOOKUP($B74,'[1]2014 Rams'!$A$6:$Q$193,16,0)</f>
        <v>35</v>
      </c>
      <c r="O74" s="7">
        <f>VLOOKUP($B74,'[1]2014 Rams'!$A$6:$Q$193,17,0)</f>
        <v>6</v>
      </c>
    </row>
    <row r="75" spans="1:15" x14ac:dyDescent="0.25">
      <c r="A75" s="7">
        <v>33</v>
      </c>
      <c r="B75" s="7" t="s">
        <v>49</v>
      </c>
      <c r="C75" s="7" t="str">
        <f>VLOOKUP($B75,'[1]2014 Rams'!$A$6:$Q$193,4,0)</f>
        <v>WP - 988</v>
      </c>
      <c r="D75" s="7">
        <f>VLOOKUP($B75,'[1]2014 Rams'!$A$6:$Q$193,6,0)</f>
        <v>19.899999999999999</v>
      </c>
      <c r="E75" s="7">
        <f>VLOOKUP($B75,'[1]2014 Rams'!$A$6:$Q$193,8,0)</f>
        <v>19.2</v>
      </c>
      <c r="F75" s="7">
        <f>VLOOKUP($B75,'[1]2014 Rams'!$A$6:$Q$193,10,0)</f>
        <v>99.2</v>
      </c>
      <c r="G75" s="7">
        <v>90.5</v>
      </c>
      <c r="H75" s="8">
        <f>VLOOKUP($B75,'[1]2014 Rams'!$A$6:$Q$193,3,0)</f>
        <v>1.015228426395939</v>
      </c>
      <c r="I75" s="7">
        <f>VLOOKUP($B75,'[1]2014 Rams'!$A$6:$Q$193,12,0)</f>
        <v>19.100000000000001</v>
      </c>
      <c r="J75" s="7">
        <f>VLOOKUP($B75,'[1]2014 Rams'!$A$6:$Q$193,13,0)</f>
        <v>83.23</v>
      </c>
      <c r="K75" s="7">
        <f>VLOOKUP($B75,'[1]2014 Rams'!$A$6:$Q$193,9,0)</f>
        <v>3.8</v>
      </c>
      <c r="L75" s="7" t="s">
        <v>18</v>
      </c>
      <c r="M75" s="8">
        <f>VLOOKUP($B75,'[1]2014 Rams'!$A$6:$Q$193,15,0)</f>
        <v>1.119402985074627</v>
      </c>
      <c r="N75" s="7">
        <f>VLOOKUP($B75,'[1]2014 Rams'!$A$6:$Q$193,16,0)</f>
        <v>31</v>
      </c>
      <c r="O75" s="7">
        <f>VLOOKUP($B75,'[1]2014 Rams'!$A$6:$Q$193,17,0)</f>
        <v>4.5</v>
      </c>
    </row>
    <row r="76" spans="1:15" x14ac:dyDescent="0.25">
      <c r="A76" s="7">
        <v>34</v>
      </c>
      <c r="B76" s="7" t="s">
        <v>50</v>
      </c>
      <c r="C76" s="7" t="str">
        <f>VLOOKUP($B76,'[1]2014 Rams'!$A$6:$Q$193,4,0)</f>
        <v>GP - Doc</v>
      </c>
      <c r="D76" s="7">
        <f>VLOOKUP($B76,'[1]2014 Rams'!$A$6:$Q$193,6,0)</f>
        <v>18.2</v>
      </c>
      <c r="E76" s="7">
        <f>VLOOKUP($B76,'[1]2014 Rams'!$A$6:$Q$193,8,0)</f>
        <v>20.7</v>
      </c>
      <c r="F76" s="7">
        <f>VLOOKUP($B76,'[1]2014 Rams'!$A$6:$Q$193,10,0)</f>
        <v>99.6</v>
      </c>
      <c r="G76" s="7">
        <v>84.5</v>
      </c>
      <c r="H76" s="8">
        <f>VLOOKUP($B76,'[1]2014 Rams'!$A$6:$Q$193,3,0)</f>
        <v>0.97292724196277491</v>
      </c>
      <c r="I76" s="7">
        <f>VLOOKUP($B76,'[1]2014 Rams'!$A$6:$Q$193,12,0)</f>
        <v>17.600000000000001</v>
      </c>
      <c r="J76" s="7">
        <f>VLOOKUP($B76,'[1]2014 Rams'!$A$6:$Q$193,13,0)</f>
        <v>91.86</v>
      </c>
      <c r="K76" s="7">
        <f>VLOOKUP($B76,'[1]2014 Rams'!$A$6:$Q$193,9,0)</f>
        <v>3.8</v>
      </c>
      <c r="L76" s="7" t="s">
        <v>18</v>
      </c>
      <c r="M76" s="8">
        <f>VLOOKUP($B76,'[1]2014 Rams'!$A$6:$Q$193,15,0)</f>
        <v>1.0419600112644327</v>
      </c>
      <c r="N76" s="7">
        <f>VLOOKUP($B76,'[1]2014 Rams'!$A$6:$Q$193,16,0)</f>
        <v>34</v>
      </c>
      <c r="O76" s="7">
        <f>VLOOKUP($B76,'[1]2014 Rams'!$A$6:$Q$193,17,0)</f>
        <v>4</v>
      </c>
    </row>
    <row r="77" spans="1:15" x14ac:dyDescent="0.25">
      <c r="A77" s="7">
        <v>35</v>
      </c>
      <c r="B77" s="7" t="s">
        <v>51</v>
      </c>
      <c r="C77" s="7" t="str">
        <f>VLOOKUP($B77,'[1]2014 Rams'!$A$6:$Q$193,4,0)</f>
        <v>WP - Casper</v>
      </c>
      <c r="D77" s="7">
        <f>VLOOKUP($B77,'[1]2014 Rams'!$A$6:$Q$193,6,0)</f>
        <v>17.899999999999999</v>
      </c>
      <c r="E77" s="7">
        <f>VLOOKUP($B77,'[1]2014 Rams'!$A$6:$Q$193,8,0)</f>
        <v>16.8</v>
      </c>
      <c r="F77" s="7">
        <f>VLOOKUP($B77,'[1]2014 Rams'!$A$6:$Q$193,10,0)</f>
        <v>99.6</v>
      </c>
      <c r="G77" s="7">
        <v>95.5</v>
      </c>
      <c r="H77" s="8">
        <f>VLOOKUP($B77,'[1]2014 Rams'!$A$6:$Q$193,3,0)</f>
        <v>0.71912013536379016</v>
      </c>
      <c r="I77" s="7">
        <f>VLOOKUP($B77,'[1]2014 Rams'!$A$6:$Q$193,12,0)</f>
        <v>16.8</v>
      </c>
      <c r="J77" s="7">
        <f>VLOOKUP($B77,'[1]2014 Rams'!$A$6:$Q$193,13,0)</f>
        <v>100.71</v>
      </c>
      <c r="K77" s="7">
        <f>VLOOKUP($B77,'[1]2014 Rams'!$A$6:$Q$193,9,0)</f>
        <v>3</v>
      </c>
      <c r="L77" s="7" t="s">
        <v>18</v>
      </c>
      <c r="M77" s="8">
        <f>VLOOKUP($B77,'[1]2014 Rams'!$A$6:$Q$193,15,0)</f>
        <v>1.1546043368065335</v>
      </c>
      <c r="N77" s="7">
        <f>VLOOKUP($B77,'[1]2014 Rams'!$A$6:$Q$193,16,0)</f>
        <v>35</v>
      </c>
      <c r="O77" s="7">
        <f>VLOOKUP($B77,'[1]2014 Rams'!$A$6:$Q$193,17,0)</f>
        <v>4.5</v>
      </c>
    </row>
    <row r="78" spans="1:15" x14ac:dyDescent="0.25">
      <c r="A78" s="7">
        <v>36</v>
      </c>
      <c r="B78" s="7" t="s">
        <v>52</v>
      </c>
      <c r="C78" s="7" t="str">
        <f>VLOOKUP($B78,'[1]2014 Rams'!$A$6:$Q$193,4,0)</f>
        <v>GP 739</v>
      </c>
      <c r="D78" s="7">
        <f>VLOOKUP($B78,'[1]2014 Rams'!$A$6:$Q$193,6,0)</f>
        <v>19.399999999999999</v>
      </c>
      <c r="E78" s="7">
        <f>VLOOKUP($B78,'[1]2014 Rams'!$A$6:$Q$193,8,0)</f>
        <v>17.100000000000001</v>
      </c>
      <c r="F78" s="7">
        <f>VLOOKUP($B78,'[1]2014 Rams'!$A$6:$Q$193,10,0)</f>
        <v>99.6</v>
      </c>
      <c r="G78" s="9">
        <v>92</v>
      </c>
      <c r="H78" s="8">
        <f>VLOOKUP($B78,'[1]2014 Rams'!$A$6:$Q$193,3,0)</f>
        <v>0.97292724196277491</v>
      </c>
      <c r="I78" s="7">
        <f>VLOOKUP($B78,'[1]2014 Rams'!$A$6:$Q$193,12,0)</f>
        <v>18.3</v>
      </c>
      <c r="J78" s="7">
        <f>VLOOKUP($B78,'[1]2014 Rams'!$A$6:$Q$193,13,0)</f>
        <v>87.11</v>
      </c>
      <c r="K78" s="7">
        <f>VLOOKUP($B78,'[1]2014 Rams'!$A$6:$Q$193,9,0)</f>
        <v>3.3</v>
      </c>
      <c r="L78" s="7" t="s">
        <v>18</v>
      </c>
      <c r="M78" s="8">
        <f>VLOOKUP($B78,'[1]2014 Rams'!$A$6:$Q$193,15,0)</f>
        <v>1.2038862292312025</v>
      </c>
      <c r="N78" s="7">
        <f>VLOOKUP($B78,'[1]2014 Rams'!$A$6:$Q$193,16,0)</f>
        <v>34</v>
      </c>
      <c r="O78" s="7">
        <f>VLOOKUP($B78,'[1]2014 Rams'!$A$6:$Q$193,17,0)</f>
        <v>4.5</v>
      </c>
    </row>
    <row r="79" spans="1:15" x14ac:dyDescent="0.25">
      <c r="A79" s="7">
        <v>37</v>
      </c>
      <c r="B79" s="7" t="s">
        <v>53</v>
      </c>
      <c r="C79" s="7" t="str">
        <f>VLOOKUP($B79,'[1]2014 Rams'!$A$6:$Q$193,4,0)</f>
        <v>GP - Doc</v>
      </c>
      <c r="D79" s="7">
        <f>VLOOKUP($B79,'[1]2014 Rams'!$A$6:$Q$193,6,0)</f>
        <v>18.399999999999999</v>
      </c>
      <c r="E79" s="7">
        <f>VLOOKUP($B79,'[1]2014 Rams'!$A$6:$Q$193,8,0)</f>
        <v>18.399999999999999</v>
      </c>
      <c r="F79" s="7">
        <f>VLOOKUP($B79,'[1]2014 Rams'!$A$6:$Q$193,10,0)</f>
        <v>99.6</v>
      </c>
      <c r="G79" s="7">
        <v>91.5</v>
      </c>
      <c r="H79" s="8">
        <f>VLOOKUP($B79,'[1]2014 Rams'!$A$6:$Q$193,3,0)</f>
        <v>1.0998307952622672</v>
      </c>
      <c r="I79" s="7">
        <f>VLOOKUP($B79,'[1]2014 Rams'!$A$6:$Q$193,12,0)</f>
        <v>17.5</v>
      </c>
      <c r="J79" s="7">
        <f>VLOOKUP($B79,'[1]2014 Rams'!$A$6:$Q$193,13,0)</f>
        <v>87.43</v>
      </c>
      <c r="K79" s="7">
        <f>VLOOKUP($B79,'[1]2014 Rams'!$A$6:$Q$193,9,0)</f>
        <v>3.4</v>
      </c>
      <c r="L79" s="7" t="s">
        <v>18</v>
      </c>
      <c r="M79" s="8">
        <f>VLOOKUP($B79,'[1]2014 Rams'!$A$6:$Q$193,15,0)</f>
        <v>1.1757251478456774</v>
      </c>
      <c r="N79" s="7">
        <f>VLOOKUP($B79,'[1]2014 Rams'!$A$6:$Q$193,16,0)</f>
        <v>36</v>
      </c>
      <c r="O79" s="7">
        <f>VLOOKUP($B79,'[1]2014 Rams'!$A$6:$Q$193,17,0)</f>
        <v>4.5</v>
      </c>
    </row>
    <row r="80" spans="1:15" x14ac:dyDescent="0.25">
      <c r="A80" s="7">
        <v>38</v>
      </c>
      <c r="B80" s="7" t="s">
        <v>54</v>
      </c>
      <c r="C80" s="7" t="str">
        <f>VLOOKUP($B80,'[1]2014 Rams'!$A$6:$Q$193,4,0)</f>
        <v>WP - 988</v>
      </c>
      <c r="D80" s="7">
        <f>VLOOKUP($B80,'[1]2014 Rams'!$A$6:$Q$193,6,0)</f>
        <v>18.7</v>
      </c>
      <c r="E80" s="7">
        <f>VLOOKUP($B80,'[1]2014 Rams'!$A$6:$Q$193,8,0)</f>
        <v>15.9</v>
      </c>
      <c r="F80" s="7">
        <f>VLOOKUP($B80,'[1]2014 Rams'!$A$6:$Q$193,10,0)</f>
        <v>99.6</v>
      </c>
      <c r="G80" s="7">
        <v>82.5</v>
      </c>
      <c r="H80" s="8">
        <f>VLOOKUP($B80,'[1]2014 Rams'!$A$6:$Q$193,3,0)</f>
        <v>1.1844331641285957</v>
      </c>
      <c r="I80" s="7">
        <f>VLOOKUP($B80,'[1]2014 Rams'!$A$6:$Q$193,12,0)</f>
        <v>17.5</v>
      </c>
      <c r="J80" s="7">
        <f>VLOOKUP($B80,'[1]2014 Rams'!$A$6:$Q$193,13,0)</f>
        <v>89.85</v>
      </c>
      <c r="K80" s="7">
        <f>VLOOKUP($B80,'[1]2014 Rams'!$A$6:$Q$193,9,0)</f>
        <v>3</v>
      </c>
      <c r="L80" s="7" t="s">
        <v>18</v>
      </c>
      <c r="M80" s="8">
        <f>VLOOKUP($B80,'[1]2014 Rams'!$A$6:$Q$193,15,0)</f>
        <v>1.0278794705716701</v>
      </c>
      <c r="N80" s="7">
        <f>VLOOKUP($B80,'[1]2014 Rams'!$A$6:$Q$193,16,0)</f>
        <v>33</v>
      </c>
      <c r="O80" s="7">
        <f>VLOOKUP($B80,'[1]2014 Rams'!$A$6:$Q$193,17,0)</f>
        <v>5</v>
      </c>
    </row>
    <row r="81" spans="1:15" x14ac:dyDescent="0.25">
      <c r="A81" s="7">
        <v>39</v>
      </c>
      <c r="B81" s="7" t="s">
        <v>55</v>
      </c>
      <c r="C81" s="7" t="str">
        <f>VLOOKUP($B81,'[1]2014 Rams'!$A$6:$Q$193,4,0)</f>
        <v>H - 110015</v>
      </c>
      <c r="D81" s="7">
        <f>VLOOKUP($B81,'[1]2014 Rams'!$A$6:$Q$193,6,0)</f>
        <v>18.3</v>
      </c>
      <c r="E81" s="7">
        <f>VLOOKUP($B81,'[1]2014 Rams'!$A$6:$Q$193,8,0)</f>
        <v>15</v>
      </c>
      <c r="F81" s="7">
        <f>VLOOKUP($B81,'[1]2014 Rams'!$A$6:$Q$193,10,0)</f>
        <v>99.4</v>
      </c>
      <c r="G81" s="7">
        <v>83</v>
      </c>
      <c r="H81" s="8">
        <f>VLOOKUP($B81,'[1]2014 Rams'!$A$6:$Q$193,3,0)</f>
        <v>1.015228426395939</v>
      </c>
      <c r="I81" s="7">
        <f>VLOOKUP($B81,'[1]2014 Rams'!$A$6:$Q$193,12,0)</f>
        <v>17</v>
      </c>
      <c r="J81" s="7">
        <f>VLOOKUP($B81,'[1]2014 Rams'!$A$6:$Q$193,13,0)</f>
        <v>78.61</v>
      </c>
      <c r="K81" s="7">
        <f>VLOOKUP($B81,'[1]2014 Rams'!$A$6:$Q$193,9,0)</f>
        <v>2.7</v>
      </c>
      <c r="L81" s="7" t="s">
        <v>18</v>
      </c>
      <c r="M81" s="8">
        <f>VLOOKUP($B81,'[1]2014 Rams'!$A$6:$Q$193,15,0)</f>
        <v>0.95747676710785701</v>
      </c>
      <c r="N81" s="7">
        <f>VLOOKUP($B81,'[1]2014 Rams'!$A$6:$Q$193,16,0)</f>
        <v>31</v>
      </c>
      <c r="O81" s="7">
        <f>VLOOKUP($B81,'[1]2014 Rams'!$A$6:$Q$193,17,0)</f>
        <v>4</v>
      </c>
    </row>
    <row r="82" spans="1:15" x14ac:dyDescent="0.25">
      <c r="A82" s="7">
        <v>40</v>
      </c>
      <c r="B82" s="7" t="s">
        <v>56</v>
      </c>
      <c r="C82" s="7" t="str">
        <f>VLOOKUP($B82,'[1]2014 Rams'!$A$6:$Q$193,4,0)</f>
        <v>H - 100040</v>
      </c>
      <c r="D82" s="7">
        <f>VLOOKUP($B82,'[1]2014 Rams'!$A$6:$Q$193,6,0)</f>
        <v>19.3</v>
      </c>
      <c r="E82" s="7">
        <f>VLOOKUP($B82,'[1]2014 Rams'!$A$6:$Q$193,8,0)</f>
        <v>18.5</v>
      </c>
      <c r="F82" s="7">
        <f>VLOOKUP($B82,'[1]2014 Rams'!$A$6:$Q$193,10,0)</f>
        <v>99</v>
      </c>
      <c r="G82" s="7">
        <v>86</v>
      </c>
      <c r="H82" s="8">
        <f>VLOOKUP($B82,'[1]2014 Rams'!$A$6:$Q$193,3,0)</f>
        <v>1.1421319796954315</v>
      </c>
      <c r="I82" s="7">
        <f>VLOOKUP($B82,'[1]2014 Rams'!$A$6:$Q$193,12,0)</f>
        <v>18.399999999999999</v>
      </c>
      <c r="J82" s="7">
        <f>VLOOKUP($B82,'[1]2014 Rams'!$A$6:$Q$193,13,0)</f>
        <v>99.08</v>
      </c>
      <c r="K82" s="7">
        <f>VLOOKUP($B82,'[1]2014 Rams'!$A$6:$Q$193,9,0)</f>
        <v>3.6</v>
      </c>
      <c r="L82" s="7" t="s">
        <v>18</v>
      </c>
      <c r="M82" s="8">
        <f>VLOOKUP($B82,'[1]2014 Rams'!$A$6:$Q$193,15,0)</f>
        <v>0.96451703745423834</v>
      </c>
      <c r="N82" s="7">
        <f>VLOOKUP($B82,'[1]2014 Rams'!$A$6:$Q$193,16,0)</f>
        <v>29</v>
      </c>
      <c r="O82" s="7">
        <f>VLOOKUP($B82,'[1]2014 Rams'!$A$6:$Q$193,17,0)</f>
        <v>4</v>
      </c>
    </row>
    <row r="83" spans="1:15" x14ac:dyDescent="0.25">
      <c r="A83" s="7">
        <v>41</v>
      </c>
      <c r="B83" s="7" t="s">
        <v>57</v>
      </c>
      <c r="C83" s="7" t="str">
        <f>VLOOKUP($B83,'[1]2014 Rams'!$A$6:$Q$193,4,0)</f>
        <v>L - 1259</v>
      </c>
      <c r="D83" s="7">
        <f>VLOOKUP($B83,'[1]2014 Rams'!$A$6:$Q$193,6,0)</f>
        <v>19.3</v>
      </c>
      <c r="E83" s="7">
        <f>VLOOKUP($B83,'[1]2014 Rams'!$A$6:$Q$193,8,0)</f>
        <v>16.2</v>
      </c>
      <c r="F83" s="7">
        <f>VLOOKUP($B83,'[1]2014 Rams'!$A$6:$Q$193,10,0)</f>
        <v>99.4</v>
      </c>
      <c r="G83" s="7">
        <v>93</v>
      </c>
      <c r="H83" s="8">
        <f>VLOOKUP($B83,'[1]2014 Rams'!$A$6:$Q$193,3,0)</f>
        <v>0.8883248730964467</v>
      </c>
      <c r="I83" s="7">
        <f>VLOOKUP($B83,'[1]2014 Rams'!$A$6:$Q$193,12,0)</f>
        <v>18.100000000000001</v>
      </c>
      <c r="J83" s="7">
        <f>VLOOKUP($B83,'[1]2014 Rams'!$A$6:$Q$193,13,0)</f>
        <v>88.86</v>
      </c>
      <c r="K83" s="7">
        <f>VLOOKUP($B83,'[1]2014 Rams'!$A$6:$Q$193,9,0)</f>
        <v>3.1</v>
      </c>
      <c r="L83" s="7" t="s">
        <v>18</v>
      </c>
      <c r="M83" s="8">
        <f>VLOOKUP($B83,'[1]2014 Rams'!$A$6:$Q$193,15,0)</f>
        <v>1.1757251478456774</v>
      </c>
      <c r="N83" s="7">
        <f>VLOOKUP($B83,'[1]2014 Rams'!$A$6:$Q$193,16,0)</f>
        <v>37</v>
      </c>
      <c r="O83" s="7">
        <f>VLOOKUP($B83,'[1]2014 Rams'!$A$6:$Q$193,17,0)</f>
        <v>5</v>
      </c>
    </row>
    <row r="84" spans="1:15" x14ac:dyDescent="0.25">
      <c r="A84" s="7">
        <v>42</v>
      </c>
      <c r="B84" s="7" t="s">
        <v>58</v>
      </c>
      <c r="C84" s="7" t="str">
        <f>VLOOKUP($B84,'[1]2014 Rams'!$A$6:$Q$193,4,0)</f>
        <v>H - 110011</v>
      </c>
      <c r="D84" s="7">
        <f>VLOOKUP($B84,'[1]2014 Rams'!$A$6:$Q$193,6,0)</f>
        <v>17.5</v>
      </c>
      <c r="E84" s="7">
        <f>VLOOKUP($B84,'[1]2014 Rams'!$A$6:$Q$193,8,0)</f>
        <v>15.6</v>
      </c>
      <c r="F84" s="7">
        <f>VLOOKUP($B84,'[1]2014 Rams'!$A$6:$Q$193,10,0)</f>
        <v>99.8</v>
      </c>
      <c r="G84" s="7">
        <v>92</v>
      </c>
      <c r="H84" s="8">
        <f>VLOOKUP($B84,'[1]2014 Rams'!$A$6:$Q$193,3,0)</f>
        <v>1.015228426395939</v>
      </c>
      <c r="I84" s="7">
        <f>VLOOKUP($B84,'[1]2014 Rams'!$A$6:$Q$193,12,0)</f>
        <v>16.3</v>
      </c>
      <c r="J84" s="7">
        <f>VLOOKUP($B84,'[1]2014 Rams'!$A$6:$Q$193,13,0)</f>
        <v>97.17</v>
      </c>
      <c r="K84" s="7">
        <f>VLOOKUP($B84,'[1]2014 Rams'!$A$6:$Q$193,9,0)</f>
        <v>2.7</v>
      </c>
      <c r="L84" s="7" t="s">
        <v>18</v>
      </c>
      <c r="M84" s="8">
        <f>VLOOKUP($B84,'[1]2014 Rams'!$A$6:$Q$193,15,0)</f>
        <v>1.2109264995775839</v>
      </c>
      <c r="N84" s="7">
        <f>VLOOKUP($B84,'[1]2014 Rams'!$A$6:$Q$193,16,0)</f>
        <v>35</v>
      </c>
      <c r="O84" s="7">
        <f>VLOOKUP($B84,'[1]2014 Rams'!$A$6:$Q$193,17,0)</f>
        <v>4.5</v>
      </c>
    </row>
    <row r="85" spans="1:15" x14ac:dyDescent="0.25">
      <c r="A85" s="5">
        <v>43</v>
      </c>
      <c r="B85" s="5" t="s">
        <v>59</v>
      </c>
      <c r="C85" s="5" t="str">
        <f>VLOOKUP($B85,'[1]2014 Rams'!$A$6:$Q$193,4,0)</f>
        <v>H - 100036</v>
      </c>
      <c r="D85" s="5">
        <f>VLOOKUP($B85,'[1]2014 Rams'!$A$6:$Q$193,6,0)</f>
        <v>19.399999999999999</v>
      </c>
      <c r="E85" s="5">
        <f>VLOOKUP($B85,'[1]2014 Rams'!$A$6:$Q$193,8,0)</f>
        <v>16.899999999999999</v>
      </c>
      <c r="F85" s="5">
        <f>VLOOKUP($B85,'[1]2014 Rams'!$A$6:$Q$193,10,0)</f>
        <v>99</v>
      </c>
      <c r="G85" s="5">
        <v>92</v>
      </c>
      <c r="H85" s="6">
        <f>VLOOKUP($B85,'[1]2014 Rams'!$A$6:$Q$193,3,0)</f>
        <v>1.0575296108291032</v>
      </c>
      <c r="I85" s="5">
        <f>VLOOKUP($B85,'[1]2014 Rams'!$A$6:$Q$193,12,0)</f>
        <v>18.3</v>
      </c>
      <c r="J85" s="5">
        <f>VLOOKUP($B85,'[1]2014 Rams'!$A$6:$Q$193,13,0)</f>
        <v>101.55</v>
      </c>
      <c r="K85" s="5">
        <f>VLOOKUP($B85,'[1]2014 Rams'!$A$6:$Q$193,9,0)</f>
        <v>3.3</v>
      </c>
      <c r="L85" s="5" t="s">
        <v>16</v>
      </c>
      <c r="M85" s="6">
        <f>VLOOKUP($B85,'[1]2014 Rams'!$A$6:$Q$193,15,0)</f>
        <v>1.1264432554210082</v>
      </c>
      <c r="N85" s="5">
        <f>VLOOKUP($B85,'[1]2014 Rams'!$A$6:$Q$193,16,0)</f>
        <v>34</v>
      </c>
      <c r="O85" s="5">
        <f>VLOOKUP($B85,'[1]2014 Rams'!$A$6:$Q$193,17,0)</f>
        <v>4.5</v>
      </c>
    </row>
    <row r="86" spans="1:15" x14ac:dyDescent="0.25">
      <c r="A86" s="5">
        <v>44</v>
      </c>
      <c r="B86" s="5" t="s">
        <v>60</v>
      </c>
      <c r="C86" s="5" t="str">
        <f>VLOOKUP($B86,'[1]2014 Rams'!$A$6:$Q$193,4,0)</f>
        <v>H - Fezik</v>
      </c>
      <c r="D86" s="5">
        <f>VLOOKUP($B86,'[1]2014 Rams'!$A$6:$Q$193,6,0)</f>
        <v>19.100000000000001</v>
      </c>
      <c r="E86" s="5">
        <f>VLOOKUP($B86,'[1]2014 Rams'!$A$6:$Q$193,8,0)</f>
        <v>17.7</v>
      </c>
      <c r="F86" s="5">
        <f>VLOOKUP($B86,'[1]2014 Rams'!$A$6:$Q$193,10,0)</f>
        <v>99.2</v>
      </c>
      <c r="G86" s="5">
        <v>97</v>
      </c>
      <c r="H86" s="6">
        <f>VLOOKUP($B86,'[1]2014 Rams'!$A$6:$Q$193,3,0)</f>
        <v>1.0575296108291032</v>
      </c>
      <c r="I86" s="5">
        <f>VLOOKUP($B86,'[1]2014 Rams'!$A$6:$Q$193,12,0)</f>
        <v>18.100000000000001</v>
      </c>
      <c r="J86" s="5">
        <f>VLOOKUP($B86,'[1]2014 Rams'!$A$6:$Q$193,13,0)</f>
        <v>93.2</v>
      </c>
      <c r="K86" s="5">
        <f>VLOOKUP($B86,'[1]2014 Rams'!$A$6:$Q$193,9,0)</f>
        <v>3.4</v>
      </c>
      <c r="L86" s="5" t="s">
        <v>16</v>
      </c>
      <c r="M86" s="6">
        <f>VLOOKUP($B86,'[1]2014 Rams'!$A$6:$Q$193,15,0)</f>
        <v>1.1546043368065335</v>
      </c>
      <c r="N86" s="5">
        <f>VLOOKUP($B86,'[1]2014 Rams'!$A$6:$Q$193,16,0)</f>
        <v>34</v>
      </c>
      <c r="O86" s="5">
        <f>VLOOKUP($B86,'[1]2014 Rams'!$A$6:$Q$193,17,0)</f>
        <v>5</v>
      </c>
    </row>
    <row r="87" spans="1:15" x14ac:dyDescent="0.25">
      <c r="A87" s="7">
        <v>45</v>
      </c>
      <c r="B87" s="7" t="s">
        <v>61</v>
      </c>
      <c r="C87" s="7" t="str">
        <f>VLOOKUP($B87,'[1]2014 Rams'!$A$6:$Q$193,4,0)</f>
        <v>WP - 988</v>
      </c>
      <c r="D87" s="7">
        <f>VLOOKUP($B87,'[1]2014 Rams'!$A$6:$Q$193,6,0)</f>
        <v>18.100000000000001</v>
      </c>
      <c r="E87" s="7">
        <f>VLOOKUP($B87,'[1]2014 Rams'!$A$6:$Q$193,8,0)</f>
        <v>20.5</v>
      </c>
      <c r="F87" s="7">
        <f>VLOOKUP($B87,'[1]2014 Rams'!$A$6:$Q$193,10,0)</f>
        <v>99.6</v>
      </c>
      <c r="G87" s="7">
        <v>93.5</v>
      </c>
      <c r="H87" s="8">
        <f>VLOOKUP($B87,'[1]2014 Rams'!$A$6:$Q$193,3,0)</f>
        <v>1.0575296108291032</v>
      </c>
      <c r="I87" s="7">
        <f>VLOOKUP($B87,'[1]2014 Rams'!$A$6:$Q$193,12,0)</f>
        <v>17.5</v>
      </c>
      <c r="J87" s="7">
        <f>VLOOKUP($B87,'[1]2014 Rams'!$A$6:$Q$193,13,0)</f>
        <v>93.54</v>
      </c>
      <c r="K87" s="7">
        <f>VLOOKUP($B87,'[1]2014 Rams'!$A$6:$Q$193,9,0)</f>
        <v>3.7</v>
      </c>
      <c r="L87" s="7" t="s">
        <v>18</v>
      </c>
      <c r="M87" s="8">
        <f>VLOOKUP($B87,'[1]2014 Rams'!$A$6:$Q$193,15,0)</f>
        <v>1.1616446071529147</v>
      </c>
      <c r="N87" s="7">
        <f>VLOOKUP($B87,'[1]2014 Rams'!$A$6:$Q$193,16,0)</f>
        <v>36</v>
      </c>
      <c r="O87" s="7">
        <f>VLOOKUP($B87,'[1]2014 Rams'!$A$6:$Q$193,17,0)</f>
        <v>4.5</v>
      </c>
    </row>
    <row r="88" spans="1:15" x14ac:dyDescent="0.25">
      <c r="A88" s="7">
        <v>46</v>
      </c>
      <c r="B88" s="7" t="s">
        <v>62</v>
      </c>
      <c r="C88" s="7" t="str">
        <f>VLOOKUP($B88,'[1]2014 Rams'!$A$6:$Q$193,4,0)</f>
        <v>WP - Casper</v>
      </c>
      <c r="D88" s="7">
        <f>VLOOKUP($B88,'[1]2014 Rams'!$A$6:$Q$193,6,0)</f>
        <v>17.7</v>
      </c>
      <c r="E88" s="7">
        <f>VLOOKUP($B88,'[1]2014 Rams'!$A$6:$Q$193,8,0)</f>
        <v>15.7</v>
      </c>
      <c r="F88" s="7">
        <f>VLOOKUP($B88,'[1]2014 Rams'!$A$6:$Q$193,10,0)</f>
        <v>99.4</v>
      </c>
      <c r="G88" s="7">
        <v>86</v>
      </c>
      <c r="H88" s="8">
        <f>VLOOKUP($B88,'[1]2014 Rams'!$A$6:$Q$193,3,0)</f>
        <v>1.0575296108291032</v>
      </c>
      <c r="I88" s="7">
        <f>VLOOKUP($B88,'[1]2014 Rams'!$A$6:$Q$193,12,0)</f>
        <v>16.5</v>
      </c>
      <c r="J88" s="7">
        <f>VLOOKUP($B88,'[1]2014 Rams'!$A$6:$Q$193,13,0)</f>
        <v>94.84</v>
      </c>
      <c r="K88" s="7">
        <f>VLOOKUP($B88,'[1]2014 Rams'!$A$6:$Q$193,9,0)</f>
        <v>2.8</v>
      </c>
      <c r="L88" s="7" t="s">
        <v>18</v>
      </c>
      <c r="M88" s="8">
        <f>VLOOKUP($B88,'[1]2014 Rams'!$A$6:$Q$193,15,0)</f>
        <v>1.077161362996339</v>
      </c>
      <c r="N88" s="7">
        <f>VLOOKUP($B88,'[1]2014 Rams'!$A$6:$Q$193,16,0)</f>
        <v>35</v>
      </c>
      <c r="O88" s="7">
        <f>VLOOKUP($B88,'[1]2014 Rams'!$A$6:$Q$193,17,0)</f>
        <v>5</v>
      </c>
    </row>
    <row r="89" spans="1:15" x14ac:dyDescent="0.25">
      <c r="A89" s="7">
        <v>47</v>
      </c>
      <c r="B89" s="7" t="s">
        <v>63</v>
      </c>
      <c r="C89" s="7" t="str">
        <f>VLOOKUP($B89,'[1]2014 Rams'!$A$6:$Q$193,4,0)</f>
        <v>H - 110011</v>
      </c>
      <c r="D89" s="7">
        <f>VLOOKUP($B89,'[1]2014 Rams'!$A$6:$Q$193,6,0)</f>
        <v>17.899999999999999</v>
      </c>
      <c r="E89" s="7">
        <f>VLOOKUP($B89,'[1]2014 Rams'!$A$6:$Q$193,8,0)</f>
        <v>15.9</v>
      </c>
      <c r="F89" s="7">
        <f>VLOOKUP($B89,'[1]2014 Rams'!$A$6:$Q$193,10,0)</f>
        <v>100</v>
      </c>
      <c r="G89" s="7">
        <v>86</v>
      </c>
      <c r="H89" s="8">
        <f>VLOOKUP($B89,'[1]2014 Rams'!$A$6:$Q$193,3,0)</f>
        <v>0.76142131979695427</v>
      </c>
      <c r="I89" s="7">
        <f>VLOOKUP($B89,'[1]2014 Rams'!$A$6:$Q$193,12,0)</f>
        <v>16.8</v>
      </c>
      <c r="J89" s="7">
        <f>VLOOKUP($B89,'[1]2014 Rams'!$A$6:$Q$193,13,0)</f>
        <v>80.45</v>
      </c>
      <c r="K89" s="7">
        <f>VLOOKUP($B89,'[1]2014 Rams'!$A$6:$Q$193,9,0)</f>
        <v>2.9</v>
      </c>
      <c r="L89" s="7" t="s">
        <v>18</v>
      </c>
      <c r="M89" s="8">
        <f>VLOOKUP($B89,'[1]2014 Rams'!$A$6:$Q$193,15,0)</f>
        <v>0.89411433399042528</v>
      </c>
      <c r="N89" s="7">
        <f>VLOOKUP($B89,'[1]2014 Rams'!$A$6:$Q$193,16,0)</f>
        <v>31</v>
      </c>
      <c r="O89" s="7">
        <f>VLOOKUP($B89,'[1]2014 Rams'!$A$6:$Q$193,17,0)</f>
        <v>3.5</v>
      </c>
    </row>
    <row r="90" spans="1:15" x14ac:dyDescent="0.25">
      <c r="A90" s="7">
        <v>48</v>
      </c>
      <c r="B90" s="7" t="s">
        <v>64</v>
      </c>
      <c r="C90" s="7" t="str">
        <f>VLOOKUP($B90,'[1]2014 Rams'!$A$6:$Q$193,4,0)</f>
        <v>H - 110168</v>
      </c>
      <c r="D90" s="7">
        <f>VLOOKUP($B90,'[1]2014 Rams'!$A$6:$Q$193,6,0)</f>
        <v>18.7</v>
      </c>
      <c r="E90" s="7">
        <f>VLOOKUP($B90,'[1]2014 Rams'!$A$6:$Q$193,8,0)</f>
        <v>16.3</v>
      </c>
      <c r="F90" s="7">
        <f>VLOOKUP($B90,'[1]2014 Rams'!$A$6:$Q$193,10,0)</f>
        <v>99.8</v>
      </c>
      <c r="G90" s="7">
        <v>86.5</v>
      </c>
      <c r="H90" s="8">
        <f>VLOOKUP($B90,'[1]2014 Rams'!$A$6:$Q$193,3,0)</f>
        <v>1.015228426395939</v>
      </c>
      <c r="I90" s="7">
        <f>VLOOKUP($B90,'[1]2014 Rams'!$A$6:$Q$193,12,0)</f>
        <v>17.5</v>
      </c>
      <c r="J90" s="7">
        <f>VLOOKUP($B90,'[1]2014 Rams'!$A$6:$Q$193,13,0)</f>
        <v>88.93</v>
      </c>
      <c r="K90" s="7">
        <f>VLOOKUP($B90,'[1]2014 Rams'!$A$6:$Q$193,9,0)</f>
        <v>3</v>
      </c>
      <c r="L90" s="7" t="s">
        <v>18</v>
      </c>
      <c r="M90" s="8">
        <f>VLOOKUP($B90,'[1]2014 Rams'!$A$6:$Q$193,15,0)</f>
        <v>1.077161362996339</v>
      </c>
      <c r="N90" s="7">
        <f>VLOOKUP($B90,'[1]2014 Rams'!$A$6:$Q$193,16,0)</f>
        <v>33</v>
      </c>
      <c r="O90" s="7">
        <f>VLOOKUP($B90,'[1]2014 Rams'!$A$6:$Q$193,17,0)</f>
        <v>4</v>
      </c>
    </row>
    <row r="91" spans="1:15" x14ac:dyDescent="0.25">
      <c r="A91" s="7">
        <v>49</v>
      </c>
      <c r="B91" s="7" t="s">
        <v>65</v>
      </c>
      <c r="C91" s="7" t="str">
        <f>VLOOKUP($B91,'[1]2014 Rams'!$A$6:$Q$193,4,0)</f>
        <v>H - 110015</v>
      </c>
      <c r="D91" s="7">
        <f>VLOOKUP($B91,'[1]2014 Rams'!$A$6:$Q$193,6,0)</f>
        <v>18.2</v>
      </c>
      <c r="E91" s="7">
        <f>VLOOKUP($B91,'[1]2014 Rams'!$A$6:$Q$193,8,0)</f>
        <v>17.399999999999999</v>
      </c>
      <c r="F91" s="7">
        <f>VLOOKUP($B91,'[1]2014 Rams'!$A$6:$Q$193,10,0)</f>
        <v>99.8</v>
      </c>
      <c r="G91" s="7">
        <v>98.5</v>
      </c>
      <c r="H91" s="8">
        <f>VLOOKUP($B91,'[1]2014 Rams'!$A$6:$Q$193,3,0)</f>
        <v>1.015228426395939</v>
      </c>
      <c r="I91" s="7">
        <f>VLOOKUP($B91,'[1]2014 Rams'!$A$6:$Q$193,12,0)</f>
        <v>17.2</v>
      </c>
      <c r="J91" s="7">
        <f>VLOOKUP($B91,'[1]2014 Rams'!$A$6:$Q$193,13,0)</f>
        <v>88.39</v>
      </c>
      <c r="K91" s="7">
        <f>VLOOKUP($B91,'[1]2014 Rams'!$A$6:$Q$193,9,0)</f>
        <v>3.2</v>
      </c>
      <c r="L91" s="7" t="s">
        <v>18</v>
      </c>
      <c r="M91" s="8">
        <f>VLOOKUP($B91,'[1]2014 Rams'!$A$6:$Q$193,15,0)</f>
        <v>1.1264432554210082</v>
      </c>
      <c r="N91" s="7">
        <f>VLOOKUP($B91,'[1]2014 Rams'!$A$6:$Q$193,16,0)</f>
        <v>35</v>
      </c>
      <c r="O91" s="7">
        <f>VLOOKUP($B91,'[1]2014 Rams'!$A$6:$Q$193,17,0)</f>
        <v>4</v>
      </c>
    </row>
    <row r="92" spans="1:15" x14ac:dyDescent="0.25">
      <c r="A92" s="7">
        <v>50</v>
      </c>
      <c r="B92" s="7" t="s">
        <v>66</v>
      </c>
      <c r="C92" s="7" t="str">
        <f>VLOOKUP($B92,'[1]2014 Rams'!$A$6:$Q$193,4,0)</f>
        <v>GP 739</v>
      </c>
      <c r="D92" s="7">
        <f>VLOOKUP($B92,'[1]2014 Rams'!$A$6:$Q$193,6,0)</f>
        <v>20.7</v>
      </c>
      <c r="E92" s="7">
        <f>VLOOKUP($B92,'[1]2014 Rams'!$A$6:$Q$193,8,0)</f>
        <v>16.5</v>
      </c>
      <c r="F92" s="7">
        <f>VLOOKUP($B92,'[1]2014 Rams'!$A$6:$Q$193,10,0)</f>
        <v>99.6</v>
      </c>
      <c r="G92" s="7">
        <v>81.5</v>
      </c>
      <c r="H92" s="8">
        <f>VLOOKUP($B92,'[1]2014 Rams'!$A$6:$Q$193,3,0)</f>
        <v>0.84602368866328259</v>
      </c>
      <c r="I92" s="7">
        <f>VLOOKUP($B92,'[1]2014 Rams'!$A$6:$Q$193,12,0)</f>
        <v>19.399999999999999</v>
      </c>
      <c r="J92" s="7">
        <f>VLOOKUP($B92,'[1]2014 Rams'!$A$6:$Q$193,13,0)</f>
        <v>84.62</v>
      </c>
      <c r="K92" s="7">
        <f>VLOOKUP($B92,'[1]2014 Rams'!$A$6:$Q$193,9,0)</f>
        <v>3.4</v>
      </c>
      <c r="L92" s="7" t="s">
        <v>18</v>
      </c>
      <c r="M92" s="8">
        <f>VLOOKUP($B92,'[1]2014 Rams'!$A$6:$Q$193,15,0)</f>
        <v>1.0349197409180513</v>
      </c>
      <c r="N92" s="7">
        <f>VLOOKUP($B92,'[1]2014 Rams'!$A$6:$Q$193,16,0)</f>
        <v>35</v>
      </c>
      <c r="O92" s="7">
        <f>VLOOKUP($B92,'[1]2014 Rams'!$A$6:$Q$193,17,0)</f>
        <v>5</v>
      </c>
    </row>
    <row r="93" spans="1:15" x14ac:dyDescent="0.25">
      <c r="A93" s="7">
        <v>51</v>
      </c>
      <c r="B93" s="7" t="s">
        <v>67</v>
      </c>
      <c r="C93" s="7" t="str">
        <f>VLOOKUP($B93,'[1]2014 Rams'!$A$6:$Q$193,4,0)</f>
        <v>H - 110001</v>
      </c>
      <c r="D93" s="7">
        <f>VLOOKUP($B93,'[1]2014 Rams'!$A$6:$Q$193,6,0)</f>
        <v>17.600000000000001</v>
      </c>
      <c r="E93" s="7">
        <f>VLOOKUP($B93,'[1]2014 Rams'!$A$6:$Q$193,8,0)</f>
        <v>17.8</v>
      </c>
      <c r="F93" s="7">
        <f>VLOOKUP($B93,'[1]2014 Rams'!$A$6:$Q$193,10,0)</f>
        <v>99.4</v>
      </c>
      <c r="G93" s="7">
        <v>87</v>
      </c>
      <c r="H93" s="8">
        <f>VLOOKUP($B93,'[1]2014 Rams'!$A$6:$Q$193,3,0)</f>
        <v>1.2690355329949239</v>
      </c>
      <c r="I93" s="7">
        <f>VLOOKUP($B93,'[1]2014 Rams'!$A$6:$Q$193,12,0)</f>
        <v>16.7</v>
      </c>
      <c r="J93" s="7">
        <f>VLOOKUP($B93,'[1]2014 Rams'!$A$6:$Q$193,13,0)</f>
        <v>90.29</v>
      </c>
      <c r="K93" s="7">
        <f>VLOOKUP($B93,'[1]2014 Rams'!$A$6:$Q$193,9,0)</f>
        <v>3.1</v>
      </c>
      <c r="L93" s="7" t="s">
        <v>18</v>
      </c>
      <c r="M93" s="8">
        <f>VLOOKUP($B93,'[1]2014 Rams'!$A$6:$Q$193,15,0)</f>
        <v>1.0137989298789074</v>
      </c>
      <c r="N93" s="7">
        <f>VLOOKUP($B93,'[1]2014 Rams'!$A$6:$Q$193,16,0)</f>
        <v>31</v>
      </c>
      <c r="O93" s="7">
        <f>VLOOKUP($B93,'[1]2014 Rams'!$A$6:$Q$193,17,0)</f>
        <v>4</v>
      </c>
    </row>
    <row r="94" spans="1:15" x14ac:dyDescent="0.25">
      <c r="A94" s="7">
        <v>52</v>
      </c>
      <c r="B94" s="7" t="s">
        <v>68</v>
      </c>
      <c r="C94" s="7" t="str">
        <f>VLOOKUP($B94,'[1]2014 Rams'!$A$6:$Q$193,4,0)</f>
        <v>H - 110015</v>
      </c>
      <c r="D94" s="7">
        <f>VLOOKUP($B94,'[1]2014 Rams'!$A$6:$Q$193,6,0)</f>
        <v>19.8</v>
      </c>
      <c r="E94" s="7">
        <f>VLOOKUP($B94,'[1]2014 Rams'!$A$6:$Q$193,8,0)</f>
        <v>18.5</v>
      </c>
      <c r="F94" s="7">
        <f>VLOOKUP($B94,'[1]2014 Rams'!$A$6:$Q$193,10,0)</f>
        <v>99</v>
      </c>
      <c r="G94" s="7">
        <v>77.5</v>
      </c>
      <c r="H94" s="8">
        <f>VLOOKUP($B94,'[1]2014 Rams'!$A$6:$Q$193,3,0)</f>
        <v>1.0575296108291032</v>
      </c>
      <c r="I94" s="7">
        <f>VLOOKUP($B94,'[1]2014 Rams'!$A$6:$Q$193,12,0)</f>
        <v>18.899999999999999</v>
      </c>
      <c r="J94" s="7">
        <f>VLOOKUP($B94,'[1]2014 Rams'!$A$6:$Q$193,13,0)</f>
        <v>84.12</v>
      </c>
      <c r="K94" s="7">
        <f>VLOOKUP($B94,'[1]2014 Rams'!$A$6:$Q$193,9,0)</f>
        <v>3.7</v>
      </c>
      <c r="L94" s="7" t="s">
        <v>18</v>
      </c>
      <c r="M94" s="8">
        <f>VLOOKUP($B94,'[1]2014 Rams'!$A$6:$Q$193,15,0)</f>
        <v>0.97155730780061955</v>
      </c>
      <c r="N94" s="7">
        <f>VLOOKUP($B94,'[1]2014 Rams'!$A$6:$Q$193,16,0)</f>
        <v>29</v>
      </c>
      <c r="O94" s="7">
        <f>VLOOKUP($B94,'[1]2014 Rams'!$A$6:$Q$193,17,0)</f>
        <v>4.5</v>
      </c>
    </row>
    <row r="95" spans="1:15" x14ac:dyDescent="0.25">
      <c r="A95" s="5">
        <v>53</v>
      </c>
      <c r="B95" s="5" t="s">
        <v>69</v>
      </c>
      <c r="C95" s="5" t="str">
        <f>VLOOKUP($B95,'[1]2014 Rams'!$A$6:$Q$193,4,0)</f>
        <v>H - 110062</v>
      </c>
      <c r="D95" s="5">
        <f>VLOOKUP($B95,'[1]2014 Rams'!$A$6:$Q$193,6,0)</f>
        <v>18.2</v>
      </c>
      <c r="E95" s="5">
        <f>VLOOKUP($B95,'[1]2014 Rams'!$A$6:$Q$193,8,0)</f>
        <v>17.100000000000001</v>
      </c>
      <c r="F95" s="5">
        <f>VLOOKUP($B95,'[1]2014 Rams'!$A$6:$Q$193,10,0)</f>
        <v>99.8</v>
      </c>
      <c r="G95" s="5">
        <v>96.5</v>
      </c>
      <c r="H95" s="6">
        <f>VLOOKUP($B95,'[1]2014 Rams'!$A$6:$Q$193,3,0)</f>
        <v>0.84602368866328259</v>
      </c>
      <c r="I95" s="5">
        <f>VLOOKUP($B95,'[1]2014 Rams'!$A$6:$Q$193,12,0)</f>
        <v>17.2</v>
      </c>
      <c r="J95" s="5">
        <f>VLOOKUP($B95,'[1]2014 Rams'!$A$6:$Q$193,13,0)</f>
        <v>90.4</v>
      </c>
      <c r="K95" s="5">
        <f>VLOOKUP($B95,'[1]2014 Rams'!$A$6:$Q$193,9,0)</f>
        <v>3.1</v>
      </c>
      <c r="L95" s="5" t="s">
        <v>16</v>
      </c>
      <c r="M95" s="6">
        <f>VLOOKUP($B95,'[1]2014 Rams'!$A$6:$Q$193,15,0)</f>
        <v>1.0842016333427205</v>
      </c>
      <c r="N95" s="5">
        <f>VLOOKUP($B95,'[1]2014 Rams'!$A$6:$Q$193,16,0)</f>
        <v>32</v>
      </c>
      <c r="O95" s="5">
        <f>VLOOKUP($B95,'[1]2014 Rams'!$A$6:$Q$193,17,0)</f>
        <v>5</v>
      </c>
    </row>
    <row r="96" spans="1:15" x14ac:dyDescent="0.25">
      <c r="A96" s="5">
        <v>54</v>
      </c>
      <c r="B96" s="5" t="s">
        <v>70</v>
      </c>
      <c r="C96" s="5" t="str">
        <f>VLOOKUP($B96,'[1]2014 Rams'!$A$6:$Q$193,4,0)</f>
        <v>WP Syn</v>
      </c>
      <c r="D96" s="5">
        <f>VLOOKUP($B96,'[1]2014 Rams'!$A$6:$Q$193,6,0)</f>
        <v>19.2</v>
      </c>
      <c r="E96" s="5">
        <f>VLOOKUP($B96,'[1]2014 Rams'!$A$6:$Q$193,8,0)</f>
        <v>19.399999999999999</v>
      </c>
      <c r="F96" s="5">
        <f>VLOOKUP($B96,'[1]2014 Rams'!$A$6:$Q$193,10,0)</f>
        <v>99.4</v>
      </c>
      <c r="G96" s="5">
        <v>100</v>
      </c>
      <c r="H96" s="6">
        <f>VLOOKUP($B96,'[1]2014 Rams'!$A$6:$Q$193,3,0)</f>
        <v>0.93062605752961081</v>
      </c>
      <c r="I96" s="5">
        <f>VLOOKUP($B96,'[1]2014 Rams'!$A$6:$Q$193,12,0)</f>
        <v>18.399999999999999</v>
      </c>
      <c r="J96" s="5">
        <f>VLOOKUP($B96,'[1]2014 Rams'!$A$6:$Q$193,13,0)</f>
        <v>93.96</v>
      </c>
      <c r="K96" s="5">
        <f>VLOOKUP($B96,'[1]2014 Rams'!$A$6:$Q$193,9,0)</f>
        <v>3.7</v>
      </c>
      <c r="L96" s="5" t="s">
        <v>16</v>
      </c>
      <c r="M96" s="6">
        <f>VLOOKUP($B96,'[1]2014 Rams'!$A$6:$Q$193,15,0)</f>
        <v>1.1686848774992959</v>
      </c>
      <c r="N96" s="5">
        <f>VLOOKUP($B96,'[1]2014 Rams'!$A$6:$Q$193,16,0)</f>
        <v>38</v>
      </c>
      <c r="O96" s="5">
        <f>VLOOKUP($B96,'[1]2014 Rams'!$A$6:$Q$193,17,0)</f>
        <v>3.5</v>
      </c>
    </row>
    <row r="97" spans="1:15" x14ac:dyDescent="0.25">
      <c r="A97" s="5">
        <v>55</v>
      </c>
      <c r="B97" s="5" t="s">
        <v>71</v>
      </c>
      <c r="C97" s="5" t="str">
        <f>VLOOKUP($B97,'[1]2014 Rams'!$A$6:$Q$193,4,0)</f>
        <v>WP Syn</v>
      </c>
      <c r="D97" s="5">
        <f>VLOOKUP($B97,'[1]2014 Rams'!$A$6:$Q$193,6,0)</f>
        <v>16.2</v>
      </c>
      <c r="E97" s="5">
        <f>VLOOKUP($B97,'[1]2014 Rams'!$A$6:$Q$193,8,0)</f>
        <v>16</v>
      </c>
      <c r="F97" s="5">
        <f>VLOOKUP($B97,'[1]2014 Rams'!$A$6:$Q$193,10,0)</f>
        <v>99.6</v>
      </c>
      <c r="G97" s="5">
        <v>82</v>
      </c>
      <c r="H97" s="6">
        <f>VLOOKUP($B97,'[1]2014 Rams'!$A$6:$Q$193,3,0)</f>
        <v>1.1421319796954315</v>
      </c>
      <c r="I97" s="5">
        <f>VLOOKUP($B97,'[1]2014 Rams'!$A$6:$Q$193,12,0)</f>
        <v>15.2</v>
      </c>
      <c r="J97" s="5">
        <f>VLOOKUP($B97,'[1]2014 Rams'!$A$6:$Q$193,13,0)</f>
        <v>99.69</v>
      </c>
      <c r="K97" s="5">
        <f>VLOOKUP($B97,'[1]2014 Rams'!$A$6:$Q$193,9,0)</f>
        <v>2.6</v>
      </c>
      <c r="L97" s="5" t="s">
        <v>16</v>
      </c>
      <c r="M97" s="6">
        <f>VLOOKUP($B97,'[1]2014 Rams'!$A$6:$Q$193,15,0)</f>
        <v>0.97859757814700088</v>
      </c>
      <c r="N97" s="5">
        <f>VLOOKUP($B97,'[1]2014 Rams'!$A$6:$Q$193,16,0)</f>
        <v>31</v>
      </c>
      <c r="O97" s="5">
        <f>VLOOKUP($B97,'[1]2014 Rams'!$A$6:$Q$193,17,0)</f>
        <v>4</v>
      </c>
    </row>
    <row r="98" spans="1:15" x14ac:dyDescent="0.25">
      <c r="A98" s="5">
        <v>56</v>
      </c>
      <c r="B98" s="5" t="s">
        <v>72</v>
      </c>
      <c r="C98" s="5" t="str">
        <f>VLOOKUP($B98,'[1]2014 Rams'!$A$6:$Q$193,4,0)</f>
        <v>H - Fezik</v>
      </c>
      <c r="D98" s="5">
        <f>VLOOKUP($B98,'[1]2014 Rams'!$A$6:$Q$193,6,0)</f>
        <v>17.5</v>
      </c>
      <c r="E98" s="5">
        <f>VLOOKUP($B98,'[1]2014 Rams'!$A$6:$Q$193,8,0)</f>
        <v>18.600000000000001</v>
      </c>
      <c r="F98" s="5">
        <f>VLOOKUP($B98,'[1]2014 Rams'!$A$6:$Q$193,10,0)</f>
        <v>99.8</v>
      </c>
      <c r="G98" s="5">
        <v>85.5</v>
      </c>
      <c r="H98" s="6">
        <f>VLOOKUP($B98,'[1]2014 Rams'!$A$6:$Q$193,3,0)</f>
        <v>1.0575296108291032</v>
      </c>
      <c r="I98" s="5">
        <f>VLOOKUP($B98,'[1]2014 Rams'!$A$6:$Q$193,12,0)</f>
        <v>16.7</v>
      </c>
      <c r="J98" s="5">
        <f>VLOOKUP($B98,'[1]2014 Rams'!$A$6:$Q$193,13,0)</f>
        <v>87.05</v>
      </c>
      <c r="K98" s="5">
        <f>VLOOKUP($B98,'[1]2014 Rams'!$A$6:$Q$193,9,0)</f>
        <v>3.2</v>
      </c>
      <c r="L98" s="5" t="s">
        <v>16</v>
      </c>
      <c r="M98" s="6">
        <f>VLOOKUP($B98,'[1]2014 Rams'!$A$6:$Q$193,15,0)</f>
        <v>0.96451703745423834</v>
      </c>
      <c r="N98" s="5">
        <f>VLOOKUP($B98,'[1]2014 Rams'!$A$6:$Q$193,16,0)</f>
        <v>31</v>
      </c>
      <c r="O98" s="5">
        <f>VLOOKUP($B98,'[1]2014 Rams'!$A$6:$Q$193,17,0)</f>
        <v>4.5</v>
      </c>
    </row>
    <row r="99" spans="1:15" x14ac:dyDescent="0.25">
      <c r="A99" s="7">
        <v>57</v>
      </c>
      <c r="B99" s="7" t="s">
        <v>73</v>
      </c>
      <c r="C99" s="7" t="str">
        <f>VLOOKUP($B99,'[1]2014 Rams'!$A$6:$Q$193,4,0)</f>
        <v>H - 110001</v>
      </c>
      <c r="D99" s="7">
        <f>VLOOKUP($B99,'[1]2014 Rams'!$A$6:$Q$193,6,0)</f>
        <v>19.8</v>
      </c>
      <c r="E99" s="7">
        <f>VLOOKUP($B99,'[1]2014 Rams'!$A$6:$Q$193,8,0)</f>
        <v>15.7</v>
      </c>
      <c r="F99" s="7">
        <f>VLOOKUP($B99,'[1]2014 Rams'!$A$6:$Q$193,10,0)</f>
        <v>99.4</v>
      </c>
      <c r="G99" s="7">
        <v>88</v>
      </c>
      <c r="H99" s="8">
        <f>VLOOKUP($B99,'[1]2014 Rams'!$A$6:$Q$193,3,0)</f>
        <v>1.0575296108291032</v>
      </c>
      <c r="I99" s="7">
        <f>VLOOKUP($B99,'[1]2014 Rams'!$A$6:$Q$193,12,0)</f>
        <v>18.5</v>
      </c>
      <c r="J99" s="7">
        <f>VLOOKUP($B99,'[1]2014 Rams'!$A$6:$Q$193,13,0)</f>
        <v>101.7</v>
      </c>
      <c r="K99" s="7">
        <f>VLOOKUP($B99,'[1]2014 Rams'!$A$6:$Q$193,9,0)</f>
        <v>3.1</v>
      </c>
      <c r="L99" s="7" t="s">
        <v>18</v>
      </c>
      <c r="M99" s="8">
        <f>VLOOKUP($B99,'[1]2014 Rams'!$A$6:$Q$193,15,0)</f>
        <v>1.0842016333427205</v>
      </c>
      <c r="N99" s="7">
        <f>VLOOKUP($B99,'[1]2014 Rams'!$A$6:$Q$193,16,0)</f>
        <v>34</v>
      </c>
      <c r="O99" s="7">
        <f>VLOOKUP($B99,'[1]2014 Rams'!$A$6:$Q$193,17,0)</f>
        <v>4.5</v>
      </c>
    </row>
    <row r="100" spans="1:15" x14ac:dyDescent="0.25">
      <c r="A100" s="7">
        <v>58</v>
      </c>
      <c r="B100" s="7" t="s">
        <v>74</v>
      </c>
      <c r="C100" s="7" t="str">
        <f>VLOOKUP($B100,'[1]2014 Rams'!$A$6:$Q$193,4,0)</f>
        <v>H - 110001</v>
      </c>
      <c r="D100" s="7">
        <f>VLOOKUP($B100,'[1]2014 Rams'!$A$6:$Q$193,6,0)</f>
        <v>16.100000000000001</v>
      </c>
      <c r="E100" s="7">
        <f>VLOOKUP($B100,'[1]2014 Rams'!$A$6:$Q$193,8,0)</f>
        <v>17.100000000000001</v>
      </c>
      <c r="F100" s="7">
        <f>VLOOKUP($B100,'[1]2014 Rams'!$A$6:$Q$193,10,0)</f>
        <v>100</v>
      </c>
      <c r="G100" s="7">
        <v>78</v>
      </c>
      <c r="H100" s="8">
        <f>VLOOKUP($B100,'[1]2014 Rams'!$A$6:$Q$193,3,0)</f>
        <v>1.2690355329949239</v>
      </c>
      <c r="I100" s="7">
        <f>VLOOKUP($B100,'[1]2014 Rams'!$A$6:$Q$193,12,0)</f>
        <v>15.1</v>
      </c>
      <c r="J100" s="7">
        <f>VLOOKUP($B100,'[1]2014 Rams'!$A$6:$Q$193,13,0)</f>
        <v>93.64</v>
      </c>
      <c r="K100" s="7">
        <f>VLOOKUP($B100,'[1]2014 Rams'!$A$6:$Q$193,9,0)</f>
        <v>2.7</v>
      </c>
      <c r="L100" s="7" t="s">
        <v>18</v>
      </c>
      <c r="M100" s="8">
        <f>VLOOKUP($B100,'[1]2014 Rams'!$A$6:$Q$193,15,0)</f>
        <v>0.99267811883976353</v>
      </c>
      <c r="N100" s="7">
        <f>VLOOKUP($B100,'[1]2014 Rams'!$A$6:$Q$193,16,0)</f>
        <v>34</v>
      </c>
      <c r="O100" s="7">
        <f>VLOOKUP($B100,'[1]2014 Rams'!$A$6:$Q$193,17,0)</f>
        <v>4.5</v>
      </c>
    </row>
    <row r="101" spans="1:15" x14ac:dyDescent="0.25">
      <c r="A101" s="7">
        <v>59</v>
      </c>
      <c r="B101" s="7" t="s">
        <v>75</v>
      </c>
      <c r="C101" s="7" t="str">
        <f>VLOOKUP($B101,'[1]2014 Rams'!$A$6:$Q$193,4,0)</f>
        <v>H - 110168</v>
      </c>
      <c r="D101" s="7">
        <f>VLOOKUP($B101,'[1]2014 Rams'!$A$6:$Q$193,6,0)</f>
        <v>18</v>
      </c>
      <c r="E101" s="7">
        <f>VLOOKUP($B101,'[1]2014 Rams'!$A$6:$Q$193,8,0)</f>
        <v>23.8</v>
      </c>
      <c r="F101" s="7">
        <f>VLOOKUP($B101,'[1]2014 Rams'!$A$6:$Q$193,10,0)</f>
        <v>98.8</v>
      </c>
      <c r="G101" s="7">
        <v>81</v>
      </c>
      <c r="H101" s="8">
        <f>VLOOKUP($B101,'[1]2014 Rams'!$A$6:$Q$193,3,0)</f>
        <v>0.93062605752961081</v>
      </c>
      <c r="I101" s="7">
        <f>VLOOKUP($B101,'[1]2014 Rams'!$A$6:$Q$193,12,0)</f>
        <v>17.899999999999999</v>
      </c>
      <c r="J101" s="7">
        <f>VLOOKUP($B101,'[1]2014 Rams'!$A$6:$Q$193,13,0)</f>
        <v>83.03</v>
      </c>
      <c r="K101" s="7">
        <f>VLOOKUP($B101,'[1]2014 Rams'!$A$6:$Q$193,9,0)</f>
        <v>4.3</v>
      </c>
      <c r="L101" s="7" t="s">
        <v>18</v>
      </c>
      <c r="M101" s="8">
        <f>VLOOKUP($B101,'[1]2014 Rams'!$A$6:$Q$193,15,0)</f>
        <v>0.98563784849338221</v>
      </c>
      <c r="N101" s="7">
        <f>VLOOKUP($B101,'[1]2014 Rams'!$A$6:$Q$193,16,0)</f>
        <v>30</v>
      </c>
      <c r="O101" s="7">
        <f>VLOOKUP($B101,'[1]2014 Rams'!$A$6:$Q$193,17,0)</f>
        <v>4.5</v>
      </c>
    </row>
    <row r="102" spans="1:15" x14ac:dyDescent="0.25">
      <c r="A102" s="7">
        <v>60</v>
      </c>
      <c r="B102" s="7" t="s">
        <v>76</v>
      </c>
      <c r="C102" s="7" t="str">
        <f>VLOOKUP($B102,'[1]2014 Rams'!$A$6:$Q$193,4,0)</f>
        <v>Lmb Syn</v>
      </c>
      <c r="D102" s="7">
        <f>VLOOKUP($B102,'[1]2014 Rams'!$A$6:$Q$193,6,0)</f>
        <v>20</v>
      </c>
      <c r="E102" s="7">
        <f>VLOOKUP($B102,'[1]2014 Rams'!$A$6:$Q$193,8,0)</f>
        <v>16.3</v>
      </c>
      <c r="F102" s="7">
        <f>VLOOKUP($B102,'[1]2014 Rams'!$A$6:$Q$193,10,0)</f>
        <v>98.6</v>
      </c>
      <c r="G102" s="7">
        <v>100</v>
      </c>
      <c r="H102" s="8">
        <f>VLOOKUP($B102,'[1]2014 Rams'!$A$6:$Q$193,3,0)</f>
        <v>1.015228426395939</v>
      </c>
      <c r="I102" s="7">
        <f>VLOOKUP($B102,'[1]2014 Rams'!$A$6:$Q$193,12,0)</f>
        <v>18.8</v>
      </c>
      <c r="J102" s="7">
        <f>VLOOKUP($B102,'[1]2014 Rams'!$A$6:$Q$193,13,0)</f>
        <v>95.37</v>
      </c>
      <c r="K102" s="7">
        <f>VLOOKUP($B102,'[1]2014 Rams'!$A$6:$Q$193,9,0)</f>
        <v>3.3</v>
      </c>
      <c r="L102" s="7" t="s">
        <v>18</v>
      </c>
      <c r="M102" s="8">
        <f>VLOOKUP($B102,'[1]2014 Rams'!$A$6:$Q$193,15,0)</f>
        <v>1.2672486623486343</v>
      </c>
      <c r="N102" s="7">
        <f>VLOOKUP($B102,'[1]2014 Rams'!$A$6:$Q$193,16,0)</f>
        <v>34</v>
      </c>
      <c r="O102" s="7">
        <f>VLOOKUP($B102,'[1]2014 Rams'!$A$6:$Q$193,17,0)</f>
        <v>5</v>
      </c>
    </row>
    <row r="103" spans="1:15" x14ac:dyDescent="0.25">
      <c r="A103" s="7">
        <v>61</v>
      </c>
      <c r="B103" s="7" t="s">
        <v>77</v>
      </c>
      <c r="C103" s="7" t="str">
        <f>VLOOKUP($B103,'[1]2014 Rams'!$A$6:$Q$193,4,0)</f>
        <v>H - 110001</v>
      </c>
      <c r="D103" s="7">
        <f>VLOOKUP($B103,'[1]2014 Rams'!$A$6:$Q$193,6,0)</f>
        <v>17.7</v>
      </c>
      <c r="E103" s="7">
        <f>VLOOKUP($B103,'[1]2014 Rams'!$A$6:$Q$193,8,0)</f>
        <v>18.399999999999999</v>
      </c>
      <c r="F103" s="7">
        <f>VLOOKUP($B103,'[1]2014 Rams'!$A$6:$Q$193,10,0)</f>
        <v>100</v>
      </c>
      <c r="G103" s="7">
        <v>89.5</v>
      </c>
      <c r="H103" s="8">
        <f>VLOOKUP($B103,'[1]2014 Rams'!$A$6:$Q$193,3,0)</f>
        <v>1.0998307952622672</v>
      </c>
      <c r="I103" s="7">
        <f>VLOOKUP($B103,'[1]2014 Rams'!$A$6:$Q$193,12,0)</f>
        <v>16.8</v>
      </c>
      <c r="J103" s="7">
        <f>VLOOKUP($B103,'[1]2014 Rams'!$A$6:$Q$193,13,0)</f>
        <v>102.43</v>
      </c>
      <c r="K103" s="7">
        <f>VLOOKUP($B103,'[1]2014 Rams'!$A$6:$Q$193,9,0)</f>
        <v>3.2</v>
      </c>
      <c r="L103" s="7" t="s">
        <v>18</v>
      </c>
      <c r="M103" s="8">
        <f>VLOOKUP($B103,'[1]2014 Rams'!$A$6:$Q$193,15,0)</f>
        <v>1.077161362996339</v>
      </c>
      <c r="N103" s="7">
        <f>VLOOKUP($B103,'[1]2014 Rams'!$A$6:$Q$193,16,0)</f>
        <v>31</v>
      </c>
      <c r="O103" s="7">
        <f>VLOOKUP($B103,'[1]2014 Rams'!$A$6:$Q$193,17,0)</f>
        <v>5</v>
      </c>
    </row>
    <row r="104" spans="1:15" x14ac:dyDescent="0.25">
      <c r="A104" s="7">
        <v>62</v>
      </c>
      <c r="B104" s="7" t="s">
        <v>78</v>
      </c>
      <c r="C104" s="7" t="str">
        <f>VLOOKUP($B104,'[1]2014 Rams'!$A$6:$Q$193,4,0)</f>
        <v>WP - 988</v>
      </c>
      <c r="D104" s="7">
        <f>VLOOKUP($B104,'[1]2014 Rams'!$A$6:$Q$193,6,0)</f>
        <v>17.5</v>
      </c>
      <c r="E104" s="7">
        <f>VLOOKUP($B104,'[1]2014 Rams'!$A$6:$Q$193,8,0)</f>
        <v>17.7</v>
      </c>
      <c r="F104" s="7">
        <f>VLOOKUP($B104,'[1]2014 Rams'!$A$6:$Q$193,10,0)</f>
        <v>99.8</v>
      </c>
      <c r="G104" s="7">
        <v>79</v>
      </c>
      <c r="H104" s="8">
        <f>VLOOKUP($B104,'[1]2014 Rams'!$A$6:$Q$193,3,0)</f>
        <v>1.015228426395939</v>
      </c>
      <c r="I104" s="7">
        <f>VLOOKUP($B104,'[1]2014 Rams'!$A$6:$Q$193,12,0)</f>
        <v>16.600000000000001</v>
      </c>
      <c r="J104" s="7">
        <f>VLOOKUP($B104,'[1]2014 Rams'!$A$6:$Q$193,13,0)</f>
        <v>90.95</v>
      </c>
      <c r="K104" s="7">
        <f>VLOOKUP($B104,'[1]2014 Rams'!$A$6:$Q$193,9,0)</f>
        <v>3.1</v>
      </c>
      <c r="L104" s="7" t="s">
        <v>18</v>
      </c>
      <c r="M104" s="8">
        <f>VLOOKUP($B104,'[1]2014 Rams'!$A$6:$Q$193,15,0)</f>
        <v>0.95043649676147568</v>
      </c>
      <c r="N104" s="7">
        <f>VLOOKUP($B104,'[1]2014 Rams'!$A$6:$Q$193,16,0)</f>
        <v>31</v>
      </c>
      <c r="O104" s="7">
        <f>VLOOKUP($B104,'[1]2014 Rams'!$A$6:$Q$193,17,0)</f>
        <v>4</v>
      </c>
    </row>
    <row r="105" spans="1:15" x14ac:dyDescent="0.25">
      <c r="A105" s="7">
        <v>63</v>
      </c>
      <c r="B105" s="7" t="s">
        <v>79</v>
      </c>
      <c r="C105" s="7" t="str">
        <f>VLOOKUP($B105,'[1]2014 Rams'!$A$6:$Q$193,4,0)</f>
        <v>H - 110001</v>
      </c>
      <c r="D105" s="7">
        <f>VLOOKUP($B105,'[1]2014 Rams'!$A$6:$Q$193,6,0)</f>
        <v>19</v>
      </c>
      <c r="E105" s="7">
        <f>VLOOKUP($B105,'[1]2014 Rams'!$A$6:$Q$193,8,0)</f>
        <v>16.7</v>
      </c>
      <c r="F105" s="7">
        <f>VLOOKUP($B105,'[1]2014 Rams'!$A$6:$Q$193,10,0)</f>
        <v>100</v>
      </c>
      <c r="G105" s="7">
        <v>88</v>
      </c>
      <c r="H105" s="8">
        <f>VLOOKUP($B105,'[1]2014 Rams'!$A$6:$Q$193,3,0)</f>
        <v>1.015228426395939</v>
      </c>
      <c r="I105" s="7">
        <f>VLOOKUP($B105,'[1]2014 Rams'!$A$6:$Q$193,12,0)</f>
        <v>17.899999999999999</v>
      </c>
      <c r="J105" s="7">
        <f>VLOOKUP($B105,'[1]2014 Rams'!$A$6:$Q$193,13,0)</f>
        <v>90</v>
      </c>
      <c r="K105" s="7">
        <f>VLOOKUP($B105,'[1]2014 Rams'!$A$6:$Q$193,9,0)</f>
        <v>3.2</v>
      </c>
      <c r="L105" s="7" t="s">
        <v>18</v>
      </c>
      <c r="M105" s="8">
        <f>VLOOKUP($B105,'[1]2014 Rams'!$A$6:$Q$193,15,0)</f>
        <v>1.119402985074627</v>
      </c>
      <c r="N105" s="7">
        <f>VLOOKUP($B105,'[1]2014 Rams'!$A$6:$Q$193,16,0)</f>
        <v>33</v>
      </c>
      <c r="O105" s="7">
        <f>VLOOKUP($B105,'[1]2014 Rams'!$A$6:$Q$193,17,0)</f>
        <v>4.5</v>
      </c>
    </row>
    <row r="106" spans="1:15" x14ac:dyDescent="0.25">
      <c r="A106" s="7">
        <v>64</v>
      </c>
      <c r="B106" s="7" t="s">
        <v>80</v>
      </c>
      <c r="C106" s="7" t="str">
        <f>VLOOKUP($B106,'[1]2014 Rams'!$A$6:$Q$193,4,0)</f>
        <v>H - Specialist</v>
      </c>
      <c r="D106" s="7">
        <f>VLOOKUP($B106,'[1]2014 Rams'!$A$6:$Q$193,6,0)</f>
        <v>19.7</v>
      </c>
      <c r="E106" s="7">
        <f>VLOOKUP($B106,'[1]2014 Rams'!$A$6:$Q$193,8,0)</f>
        <v>16.8</v>
      </c>
      <c r="F106" s="7">
        <f>VLOOKUP($B106,'[1]2014 Rams'!$A$6:$Q$193,10,0)</f>
        <v>99</v>
      </c>
      <c r="G106" s="7">
        <v>96.5</v>
      </c>
      <c r="H106" s="8">
        <f>VLOOKUP($B106,'[1]2014 Rams'!$A$6:$Q$193,3,0)</f>
        <v>1.015228426395939</v>
      </c>
      <c r="I106" s="7">
        <f>VLOOKUP($B106,'[1]2014 Rams'!$A$6:$Q$193,12,0)</f>
        <v>18.5</v>
      </c>
      <c r="J106" s="7">
        <f>VLOOKUP($B106,'[1]2014 Rams'!$A$6:$Q$193,13,0)</f>
        <v>94.08</v>
      </c>
      <c r="K106" s="7">
        <f>VLOOKUP($B106,'[1]2014 Rams'!$A$6:$Q$193,9,0)</f>
        <v>3.3</v>
      </c>
      <c r="L106" s="7" t="s">
        <v>18</v>
      </c>
      <c r="M106" s="8">
        <f>VLOOKUP($B106,'[1]2014 Rams'!$A$6:$Q$193,15,0)</f>
        <v>1.18980568853844</v>
      </c>
      <c r="N106" s="7">
        <f>VLOOKUP($B106,'[1]2014 Rams'!$A$6:$Q$193,16,0)</f>
        <v>35</v>
      </c>
      <c r="O106" s="7">
        <f>VLOOKUP($B106,'[1]2014 Rams'!$A$6:$Q$193,17,0)</f>
        <v>5</v>
      </c>
    </row>
    <row r="107" spans="1:15" x14ac:dyDescent="0.25">
      <c r="A107" s="5">
        <v>65</v>
      </c>
      <c r="B107" s="5" t="s">
        <v>81</v>
      </c>
      <c r="C107" s="5" t="str">
        <f>VLOOKUP($B107,'[1]2014 Rams'!$A$6:$Q$193,4,0)</f>
        <v>H - Fezik</v>
      </c>
      <c r="D107" s="5">
        <f>VLOOKUP($B107,'[1]2014 Rams'!$A$6:$Q$193,6,0)</f>
        <v>17.3</v>
      </c>
      <c r="E107" s="5">
        <f>VLOOKUP($B107,'[1]2014 Rams'!$A$6:$Q$193,8,0)</f>
        <v>17.399999999999999</v>
      </c>
      <c r="F107" s="5">
        <f>VLOOKUP($B107,'[1]2014 Rams'!$A$6:$Q$193,10,0)</f>
        <v>99.8</v>
      </c>
      <c r="G107" s="5">
        <v>72</v>
      </c>
      <c r="H107" s="6">
        <f>VLOOKUP($B107,'[1]2014 Rams'!$A$6:$Q$193,3,0)</f>
        <v>0.8883248730964467</v>
      </c>
      <c r="I107" s="5">
        <f>VLOOKUP($B107,'[1]2014 Rams'!$A$6:$Q$193,12,0)</f>
        <v>16.399999999999999</v>
      </c>
      <c r="J107" s="5">
        <f>VLOOKUP($B107,'[1]2014 Rams'!$A$6:$Q$193,13,0)</f>
        <v>82.62</v>
      </c>
      <c r="K107" s="5">
        <f>VLOOKUP($B107,'[1]2014 Rams'!$A$6:$Q$193,9,0)</f>
        <v>3</v>
      </c>
      <c r="L107" s="5" t="s">
        <v>16</v>
      </c>
      <c r="M107" s="6">
        <f>VLOOKUP($B107,'[1]2014 Rams'!$A$6:$Q$193,15,0)</f>
        <v>0.83075190087299355</v>
      </c>
      <c r="N107" s="5">
        <f>VLOOKUP($B107,'[1]2014 Rams'!$A$6:$Q$193,16,0)</f>
        <v>26</v>
      </c>
      <c r="O107" s="5">
        <f>VLOOKUP($B107,'[1]2014 Rams'!$A$6:$Q$193,17,0)</f>
        <v>4.5</v>
      </c>
    </row>
    <row r="108" spans="1:15" x14ac:dyDescent="0.25">
      <c r="A108" s="5">
        <v>66</v>
      </c>
      <c r="B108" s="5" t="s">
        <v>82</v>
      </c>
      <c r="C108" s="5" t="str">
        <f>VLOOKUP($B108,'[1]2014 Rams'!$A$6:$Q$193,4,0)</f>
        <v>H - 100036</v>
      </c>
      <c r="D108" s="5">
        <f>VLOOKUP($B108,'[1]2014 Rams'!$A$6:$Q$193,6,0)</f>
        <v>18</v>
      </c>
      <c r="E108" s="5">
        <f>VLOOKUP($B108,'[1]2014 Rams'!$A$6:$Q$193,8,0)</f>
        <v>17.8</v>
      </c>
      <c r="F108" s="5">
        <f>VLOOKUP($B108,'[1]2014 Rams'!$A$6:$Q$193,10,0)</f>
        <v>99.8</v>
      </c>
      <c r="G108" s="5">
        <v>94</v>
      </c>
      <c r="H108" s="6">
        <f>VLOOKUP($B108,'[1]2014 Rams'!$A$6:$Q$193,3,0)</f>
        <v>1.3113367174280879</v>
      </c>
      <c r="I108" s="5">
        <f>VLOOKUP($B108,'[1]2014 Rams'!$A$6:$Q$193,12,0)</f>
        <v>17.100000000000001</v>
      </c>
      <c r="J108" s="5">
        <f>VLOOKUP($B108,'[1]2014 Rams'!$A$6:$Q$193,13,0)</f>
        <v>96.85</v>
      </c>
      <c r="K108" s="5">
        <f>VLOOKUP($B108,'[1]2014 Rams'!$A$6:$Q$193,9,0)</f>
        <v>3.2</v>
      </c>
      <c r="L108" s="5" t="s">
        <v>16</v>
      </c>
      <c r="M108" s="6">
        <f>VLOOKUP($B108,'[1]2014 Rams'!$A$6:$Q$193,15,0)</f>
        <v>1.1334835257673894</v>
      </c>
      <c r="N108" s="5">
        <f>VLOOKUP($B108,'[1]2014 Rams'!$A$6:$Q$193,16,0)</f>
        <v>30</v>
      </c>
      <c r="O108" s="5">
        <f>VLOOKUP($B108,'[1]2014 Rams'!$A$6:$Q$193,17,0)</f>
        <v>4.5</v>
      </c>
    </row>
    <row r="109" spans="1:15" x14ac:dyDescent="0.25">
      <c r="A109" s="5">
        <v>67</v>
      </c>
      <c r="B109" s="5" t="s">
        <v>83</v>
      </c>
      <c r="C109" s="5" t="str">
        <f>VLOOKUP($B109,'[1]2014 Rams'!$A$6:$Q$193,4,0)</f>
        <v>H - 100036</v>
      </c>
      <c r="D109" s="5">
        <f>VLOOKUP($B109,'[1]2014 Rams'!$A$6:$Q$193,6,0)</f>
        <v>17.7</v>
      </c>
      <c r="E109" s="5">
        <f>VLOOKUP($B109,'[1]2014 Rams'!$A$6:$Q$193,8,0)</f>
        <v>16.7</v>
      </c>
      <c r="F109" s="5">
        <f>VLOOKUP($B109,'[1]2014 Rams'!$A$6:$Q$193,10,0)</f>
        <v>99.8</v>
      </c>
      <c r="G109" s="5">
        <v>84</v>
      </c>
      <c r="H109" s="6">
        <f>VLOOKUP($B109,'[1]2014 Rams'!$A$6:$Q$193,3,0)</f>
        <v>0.97292724196277491</v>
      </c>
      <c r="I109" s="5">
        <f>VLOOKUP($B109,'[1]2014 Rams'!$A$6:$Q$193,12,0)</f>
        <v>16.7</v>
      </c>
      <c r="J109" s="5">
        <f>VLOOKUP($B109,'[1]2014 Rams'!$A$6:$Q$193,13,0)</f>
        <v>92.85</v>
      </c>
      <c r="K109" s="5">
        <f>VLOOKUP($B109,'[1]2014 Rams'!$A$6:$Q$193,9,0)</f>
        <v>3</v>
      </c>
      <c r="L109" s="5" t="s">
        <v>16</v>
      </c>
      <c r="M109" s="6">
        <f>VLOOKUP($B109,'[1]2014 Rams'!$A$6:$Q$193,15,0)</f>
        <v>0.97859757814700088</v>
      </c>
      <c r="N109" s="5">
        <f>VLOOKUP($B109,'[1]2014 Rams'!$A$6:$Q$193,16,0)</f>
        <v>30</v>
      </c>
      <c r="O109" s="5">
        <f>VLOOKUP($B109,'[1]2014 Rams'!$A$6:$Q$193,17,0)</f>
        <v>4.5</v>
      </c>
    </row>
    <row r="110" spans="1:15" x14ac:dyDescent="0.25">
      <c r="A110" s="5">
        <v>68</v>
      </c>
      <c r="B110" s="5" t="s">
        <v>84</v>
      </c>
      <c r="C110" s="5" t="str">
        <f>VLOOKUP($B110,'[1]2014 Rams'!$A$6:$Q$193,4,0)</f>
        <v>H - 100036</v>
      </c>
      <c r="D110" s="5">
        <f>VLOOKUP($B110,'[1]2014 Rams'!$A$6:$Q$193,6,0)</f>
        <v>18.399999999999999</v>
      </c>
      <c r="E110" s="5">
        <f>VLOOKUP($B110,'[1]2014 Rams'!$A$6:$Q$193,8,0)</f>
        <v>15.8</v>
      </c>
      <c r="F110" s="5">
        <f>VLOOKUP($B110,'[1]2014 Rams'!$A$6:$Q$193,10,0)</f>
        <v>99.4</v>
      </c>
      <c r="G110" s="5">
        <v>89.5</v>
      </c>
      <c r="H110" s="6">
        <f>VLOOKUP($B110,'[1]2014 Rams'!$A$6:$Q$193,3,0)</f>
        <v>0.93062605752961081</v>
      </c>
      <c r="I110" s="5">
        <f>VLOOKUP($B110,'[1]2014 Rams'!$A$6:$Q$193,12,0)</f>
        <v>17.2</v>
      </c>
      <c r="J110" s="5">
        <f>VLOOKUP($B110,'[1]2014 Rams'!$A$6:$Q$193,13,0)</f>
        <v>94.96</v>
      </c>
      <c r="K110" s="5">
        <f>VLOOKUP($B110,'[1]2014 Rams'!$A$6:$Q$193,9,0)</f>
        <v>2.9</v>
      </c>
      <c r="L110" s="5" t="s">
        <v>16</v>
      </c>
      <c r="M110" s="6">
        <f>VLOOKUP($B110,'[1]2014 Rams'!$A$6:$Q$193,15,0)</f>
        <v>1.0701210926499578</v>
      </c>
      <c r="N110" s="5">
        <f>VLOOKUP($B110,'[1]2014 Rams'!$A$6:$Q$193,16,0)</f>
        <v>30</v>
      </c>
      <c r="O110" s="5">
        <f>VLOOKUP($B110,'[1]2014 Rams'!$A$6:$Q$193,17,0)</f>
        <v>5</v>
      </c>
    </row>
    <row r="111" spans="1:15" x14ac:dyDescent="0.25">
      <c r="A111" s="7">
        <v>69</v>
      </c>
      <c r="B111" s="7" t="s">
        <v>85</v>
      </c>
      <c r="C111" s="7" t="str">
        <f>VLOOKUP($B111,'[1]2014 Rams'!$A$6:$Q$193,4,0)</f>
        <v>H - 110015</v>
      </c>
      <c r="D111" s="7">
        <f>VLOOKUP($B111,'[1]2014 Rams'!$A$6:$Q$193,6,0)</f>
        <v>20.8</v>
      </c>
      <c r="E111" s="7">
        <f>VLOOKUP($B111,'[1]2014 Rams'!$A$6:$Q$193,8,0)</f>
        <v>16.600000000000001</v>
      </c>
      <c r="F111" s="7">
        <f>VLOOKUP($B111,'[1]2014 Rams'!$A$6:$Q$193,10,0)</f>
        <v>99.8</v>
      </c>
      <c r="G111" s="7">
        <v>79.5</v>
      </c>
      <c r="H111" s="8">
        <f>VLOOKUP($B111,'[1]2014 Rams'!$A$6:$Q$193,3,0)</f>
        <v>1.015228426395939</v>
      </c>
      <c r="I111" s="7">
        <f>VLOOKUP($B111,'[1]2014 Rams'!$A$6:$Q$193,12,0)</f>
        <v>19.5</v>
      </c>
      <c r="J111" s="7">
        <f>VLOOKUP($B111,'[1]2014 Rams'!$A$6:$Q$193,13,0)</f>
        <v>66.849999999999994</v>
      </c>
      <c r="K111" s="7">
        <f>VLOOKUP($B111,'[1]2014 Rams'!$A$6:$Q$193,9,0)</f>
        <v>3.4</v>
      </c>
      <c r="L111" s="7" t="s">
        <v>18</v>
      </c>
      <c r="M111" s="8">
        <f>VLOOKUP($B111,'[1]2014 Rams'!$A$6:$Q$193,15,0)</f>
        <v>1.0208392002252886</v>
      </c>
      <c r="N111" s="7">
        <f>VLOOKUP($B111,'[1]2014 Rams'!$A$6:$Q$193,16,0)</f>
        <v>31</v>
      </c>
      <c r="O111" s="7">
        <f>VLOOKUP($B111,'[1]2014 Rams'!$A$6:$Q$193,17,0)</f>
        <v>4.5</v>
      </c>
    </row>
    <row r="112" spans="1:15" x14ac:dyDescent="0.25">
      <c r="A112" s="7">
        <v>70</v>
      </c>
      <c r="B112" s="7" t="s">
        <v>86</v>
      </c>
      <c r="C112" s="7" t="str">
        <f>VLOOKUP($B112,'[1]2014 Rams'!$A$6:$Q$193,4,0)</f>
        <v>H - 110015</v>
      </c>
      <c r="D112" s="7">
        <f>VLOOKUP($B112,'[1]2014 Rams'!$A$6:$Q$193,6,0)</f>
        <v>17.3</v>
      </c>
      <c r="E112" s="7">
        <f>VLOOKUP($B112,'[1]2014 Rams'!$A$6:$Q$193,8,0)</f>
        <v>14.6</v>
      </c>
      <c r="F112" s="7">
        <f>VLOOKUP($B112,'[1]2014 Rams'!$A$6:$Q$193,10,0)</f>
        <v>100</v>
      </c>
      <c r="G112" s="7">
        <v>84</v>
      </c>
      <c r="H112" s="8">
        <f>VLOOKUP($B112,'[1]2014 Rams'!$A$6:$Q$193,3,0)</f>
        <v>0.93062605752961081</v>
      </c>
      <c r="I112" s="7">
        <f>VLOOKUP($B112,'[1]2014 Rams'!$A$6:$Q$193,12,0)</f>
        <v>16.100000000000001</v>
      </c>
      <c r="J112" s="7">
        <f>VLOOKUP($B112,'[1]2014 Rams'!$A$6:$Q$193,13,0)</f>
        <v>87.16</v>
      </c>
      <c r="K112" s="7">
        <f>VLOOKUP($B112,'[1]2014 Rams'!$A$6:$Q$193,9,0)</f>
        <v>2.5</v>
      </c>
      <c r="L112" s="7" t="s">
        <v>18</v>
      </c>
      <c r="M112" s="8">
        <f>VLOOKUP($B112,'[1]2014 Rams'!$A$6:$Q$193,15,0)</f>
        <v>0.99267811883976353</v>
      </c>
      <c r="N112" s="7">
        <f>VLOOKUP($B112,'[1]2014 Rams'!$A$6:$Q$193,16,0)</f>
        <v>33</v>
      </c>
      <c r="O112" s="7">
        <f>VLOOKUP($B112,'[1]2014 Rams'!$A$6:$Q$193,17,0)</f>
        <v>5</v>
      </c>
    </row>
    <row r="113" spans="1:15" x14ac:dyDescent="0.25">
      <c r="A113" s="7">
        <v>71</v>
      </c>
      <c r="B113" s="7" t="s">
        <v>87</v>
      </c>
      <c r="C113" s="7" t="str">
        <f>VLOOKUP($B113,'[1]2014 Rams'!$A$6:$Q$193,4,0)</f>
        <v>WP - 988</v>
      </c>
      <c r="D113" s="7">
        <f>VLOOKUP($B113,'[1]2014 Rams'!$A$6:$Q$193,6,0)</f>
        <v>17.5</v>
      </c>
      <c r="E113" s="7">
        <f>VLOOKUP($B113,'[1]2014 Rams'!$A$6:$Q$193,8,0)</f>
        <v>18.100000000000001</v>
      </c>
      <c r="F113" s="7">
        <f>VLOOKUP($B113,'[1]2014 Rams'!$A$6:$Q$193,10,0)</f>
        <v>100</v>
      </c>
      <c r="G113" s="7">
        <v>99</v>
      </c>
      <c r="H113" s="8">
        <f>VLOOKUP($B113,'[1]2014 Rams'!$A$6:$Q$193,3,0)</f>
        <v>0.84602368866328259</v>
      </c>
      <c r="I113" s="7">
        <f>VLOOKUP($B113,'[1]2014 Rams'!$A$6:$Q$193,12,0)</f>
        <v>16.600000000000001</v>
      </c>
      <c r="J113" s="7">
        <f>VLOOKUP($B113,'[1]2014 Rams'!$A$6:$Q$193,13,0)</f>
        <v>82.75</v>
      </c>
      <c r="K113" s="7">
        <f>VLOOKUP($B113,'[1]2014 Rams'!$A$6:$Q$193,9,0)</f>
        <v>3.2</v>
      </c>
      <c r="L113" s="7" t="s">
        <v>18</v>
      </c>
      <c r="M113" s="8">
        <f>VLOOKUP($B113,'[1]2014 Rams'!$A$6:$Q$193,15,0)</f>
        <v>1.18980568853844</v>
      </c>
      <c r="N113" s="7">
        <f>VLOOKUP($B113,'[1]2014 Rams'!$A$6:$Q$193,16,0)</f>
        <v>34</v>
      </c>
      <c r="O113" s="7">
        <f>VLOOKUP($B113,'[1]2014 Rams'!$A$6:$Q$193,17,0)</f>
        <v>4.5</v>
      </c>
    </row>
    <row r="114" spans="1:15" x14ac:dyDescent="0.25">
      <c r="A114" s="7">
        <v>72</v>
      </c>
      <c r="B114" s="7" t="s">
        <v>88</v>
      </c>
      <c r="C114" s="7" t="str">
        <f>VLOOKUP($B114,'[1]2014 Rams'!$A$6:$Q$193,4,0)</f>
        <v>H - 110015</v>
      </c>
      <c r="D114" s="7">
        <f>VLOOKUP($B114,'[1]2014 Rams'!$A$6:$Q$193,6,0)</f>
        <v>16.7</v>
      </c>
      <c r="E114" s="7">
        <f>VLOOKUP($B114,'[1]2014 Rams'!$A$6:$Q$193,8,0)</f>
        <v>20</v>
      </c>
      <c r="F114" s="7">
        <f>VLOOKUP($B114,'[1]2014 Rams'!$A$6:$Q$193,10,0)</f>
        <v>100</v>
      </c>
      <c r="G114" s="7">
        <v>93.5</v>
      </c>
      <c r="H114" s="8">
        <f>VLOOKUP($B114,'[1]2014 Rams'!$A$6:$Q$193,3,0)</f>
        <v>1.0575296108291032</v>
      </c>
      <c r="I114" s="7">
        <f>VLOOKUP($B114,'[1]2014 Rams'!$A$6:$Q$193,12,0)</f>
        <v>16.100000000000001</v>
      </c>
      <c r="J114" s="7">
        <f>VLOOKUP($B114,'[1]2014 Rams'!$A$6:$Q$193,13,0)</f>
        <v>98.78</v>
      </c>
      <c r="K114" s="7">
        <f>VLOOKUP($B114,'[1]2014 Rams'!$A$6:$Q$193,9,0)</f>
        <v>3.3</v>
      </c>
      <c r="L114" s="7" t="s">
        <v>18</v>
      </c>
      <c r="M114" s="8">
        <f>VLOOKUP($B114,'[1]2014 Rams'!$A$6:$Q$193,15,0)</f>
        <v>1.1053224443818643</v>
      </c>
      <c r="N114" s="7">
        <f>VLOOKUP($B114,'[1]2014 Rams'!$A$6:$Q$193,16,0)</f>
        <v>33</v>
      </c>
      <c r="O114" s="7">
        <f>VLOOKUP($B114,'[1]2014 Rams'!$A$6:$Q$193,17,0)</f>
        <v>5</v>
      </c>
    </row>
    <row r="115" spans="1:15" x14ac:dyDescent="0.25">
      <c r="A115" s="5">
        <v>73</v>
      </c>
      <c r="B115" s="5" t="s">
        <v>89</v>
      </c>
      <c r="C115" s="5" t="str">
        <f>VLOOKUP($B115,'[1]2014 Rams'!$A$6:$Q$193,4,0)</f>
        <v>H - 100036</v>
      </c>
      <c r="D115" s="5">
        <f>VLOOKUP($B115,'[1]2014 Rams'!$A$6:$Q$193,6,0)</f>
        <v>18.2</v>
      </c>
      <c r="E115" s="5">
        <f>VLOOKUP($B115,'[1]2014 Rams'!$A$6:$Q$193,8,0)</f>
        <v>16.399999999999999</v>
      </c>
      <c r="F115" s="5">
        <f>VLOOKUP($B115,'[1]2014 Rams'!$A$6:$Q$193,10,0)</f>
        <v>99.2</v>
      </c>
      <c r="G115" s="5">
        <v>84</v>
      </c>
      <c r="H115" s="6">
        <f>VLOOKUP($B115,'[1]2014 Rams'!$A$6:$Q$193,3,0)</f>
        <v>1.015228426395939</v>
      </c>
      <c r="I115" s="5">
        <f>VLOOKUP($B115,'[1]2014 Rams'!$A$6:$Q$193,12,0)</f>
        <v>17</v>
      </c>
      <c r="J115" s="5">
        <f>VLOOKUP($B115,'[1]2014 Rams'!$A$6:$Q$193,13,0)</f>
        <v>98.32</v>
      </c>
      <c r="K115" s="5">
        <f>VLOOKUP($B115,'[1]2014 Rams'!$A$6:$Q$193,9,0)</f>
        <v>3</v>
      </c>
      <c r="L115" s="5" t="s">
        <v>16</v>
      </c>
      <c r="M115" s="6">
        <f>VLOOKUP($B115,'[1]2014 Rams'!$A$6:$Q$193,15,0)</f>
        <v>0.92227541537595048</v>
      </c>
      <c r="N115" s="5">
        <f>VLOOKUP($B115,'[1]2014 Rams'!$A$6:$Q$193,16,0)</f>
        <v>33</v>
      </c>
      <c r="O115" s="5">
        <f>VLOOKUP($B115,'[1]2014 Rams'!$A$6:$Q$193,17,0)</f>
        <v>4</v>
      </c>
    </row>
    <row r="116" spans="1:15" x14ac:dyDescent="0.25">
      <c r="A116" s="5">
        <v>74</v>
      </c>
      <c r="B116" s="5" t="s">
        <v>90</v>
      </c>
      <c r="C116" s="5" t="str">
        <f>VLOOKUP($B116,'[1]2014 Rams'!$A$6:$Q$193,4,0)</f>
        <v>H - 100124</v>
      </c>
      <c r="D116" s="5">
        <f>VLOOKUP($B116,'[1]2014 Rams'!$A$6:$Q$193,6,0)</f>
        <v>16</v>
      </c>
      <c r="E116" s="5">
        <f>VLOOKUP($B116,'[1]2014 Rams'!$A$6:$Q$193,8,0)</f>
        <v>15.3</v>
      </c>
      <c r="F116" s="5">
        <f>VLOOKUP($B116,'[1]2014 Rams'!$A$6:$Q$193,10,0)</f>
        <v>100</v>
      </c>
      <c r="G116" s="5">
        <v>81</v>
      </c>
      <c r="H116" s="6">
        <f>VLOOKUP($B116,'[1]2014 Rams'!$A$6:$Q$193,3,0)</f>
        <v>0.97292724196277491</v>
      </c>
      <c r="I116" s="5">
        <f>VLOOKUP($B116,'[1]2014 Rams'!$A$6:$Q$193,12,0)</f>
        <v>14.9</v>
      </c>
      <c r="J116" s="5">
        <f>VLOOKUP($B116,'[1]2014 Rams'!$A$6:$Q$193,13,0)</f>
        <v>90.34</v>
      </c>
      <c r="K116" s="5">
        <f>VLOOKUP($B116,'[1]2014 Rams'!$A$6:$Q$193,9,0)</f>
        <v>2.4</v>
      </c>
      <c r="L116" s="5" t="s">
        <v>16</v>
      </c>
      <c r="M116" s="6">
        <f>VLOOKUP($B116,'[1]2014 Rams'!$A$6:$Q$193,15,0)</f>
        <v>0.99971838918614475</v>
      </c>
      <c r="N116" s="5">
        <f>VLOOKUP($B116,'[1]2014 Rams'!$A$6:$Q$193,16,0)</f>
        <v>32</v>
      </c>
      <c r="O116" s="5">
        <f>VLOOKUP($B116,'[1]2014 Rams'!$A$6:$Q$193,17,0)</f>
        <v>5</v>
      </c>
    </row>
    <row r="117" spans="1:15" x14ac:dyDescent="0.25">
      <c r="A117" s="5">
        <v>75</v>
      </c>
      <c r="B117" s="5" t="s">
        <v>91</v>
      </c>
      <c r="C117" s="5" t="str">
        <f>VLOOKUP($B117,'[1]2014 Rams'!$A$6:$Q$193,4,0)</f>
        <v>H - 100124</v>
      </c>
      <c r="D117" s="5">
        <f>VLOOKUP($B117,'[1]2014 Rams'!$A$6:$Q$193,6,0)</f>
        <v>17.600000000000001</v>
      </c>
      <c r="E117" s="5">
        <f>VLOOKUP($B117,'[1]2014 Rams'!$A$6:$Q$193,8,0)</f>
        <v>19</v>
      </c>
      <c r="F117" s="5">
        <f>VLOOKUP($B117,'[1]2014 Rams'!$A$6:$Q$193,10,0)</f>
        <v>99.6</v>
      </c>
      <c r="G117" s="5">
        <v>96.5</v>
      </c>
      <c r="H117" s="6">
        <f>VLOOKUP($B117,'[1]2014 Rams'!$A$6:$Q$193,3,0)</f>
        <v>1.1844331641285957</v>
      </c>
      <c r="I117" s="5">
        <f>VLOOKUP($B117,'[1]2014 Rams'!$A$6:$Q$193,12,0)</f>
        <v>16.8</v>
      </c>
      <c r="J117" s="5">
        <f>VLOOKUP($B117,'[1]2014 Rams'!$A$6:$Q$193,13,0)</f>
        <v>96.78</v>
      </c>
      <c r="K117" s="5">
        <f>VLOOKUP($B117,'[1]2014 Rams'!$A$6:$Q$193,9,0)</f>
        <v>3.3</v>
      </c>
      <c r="L117" s="5" t="s">
        <v>16</v>
      </c>
      <c r="M117" s="6">
        <f>VLOOKUP($B117,'[1]2014 Rams'!$A$6:$Q$193,15,0)</f>
        <v>1.1264432554210082</v>
      </c>
      <c r="N117" s="5">
        <f>VLOOKUP($B117,'[1]2014 Rams'!$A$6:$Q$193,16,0)</f>
        <v>31</v>
      </c>
      <c r="O117" s="5">
        <f>VLOOKUP($B117,'[1]2014 Rams'!$A$6:$Q$193,17,0)</f>
        <v>5</v>
      </c>
    </row>
    <row r="118" spans="1:15" x14ac:dyDescent="0.25">
      <c r="A118" s="7">
        <v>76</v>
      </c>
      <c r="B118" s="7" t="s">
        <v>92</v>
      </c>
      <c r="C118" s="7" t="str">
        <f>VLOOKUP($B118,'[1]2014 Rams'!$A$6:$Q$193,4,0)</f>
        <v>WP - Casper</v>
      </c>
      <c r="D118" s="7">
        <f>VLOOKUP($B118,'[1]2014 Rams'!$A$6:$Q$193,6,0)</f>
        <v>16.899999999999999</v>
      </c>
      <c r="E118" s="7">
        <f>VLOOKUP($B118,'[1]2014 Rams'!$A$6:$Q$193,8,0)</f>
        <v>19.600000000000001</v>
      </c>
      <c r="F118" s="7">
        <f>VLOOKUP($B118,'[1]2014 Rams'!$A$6:$Q$193,10,0)</f>
        <v>99.4</v>
      </c>
      <c r="G118" s="7">
        <v>86</v>
      </c>
      <c r="H118" s="8">
        <f>VLOOKUP($B118,'[1]2014 Rams'!$A$6:$Q$193,3,0)</f>
        <v>0.80372250423011837</v>
      </c>
      <c r="I118" s="7">
        <f>VLOOKUP($B118,'[1]2014 Rams'!$A$6:$Q$193,12,0)</f>
        <v>16.3</v>
      </c>
      <c r="J118" s="7">
        <f>VLOOKUP($B118,'[1]2014 Rams'!$A$6:$Q$193,13,0)</f>
        <v>99.79</v>
      </c>
      <c r="K118" s="7">
        <f>VLOOKUP($B118,'[1]2014 Rams'!$A$6:$Q$193,9,0)</f>
        <v>3.3</v>
      </c>
      <c r="L118" s="7" t="s">
        <v>18</v>
      </c>
      <c r="M118" s="8">
        <f>VLOOKUP($B118,'[1]2014 Rams'!$A$6:$Q$193,15,0)</f>
        <v>1.0419600112644327</v>
      </c>
      <c r="N118" s="7">
        <f>VLOOKUP($B118,'[1]2014 Rams'!$A$6:$Q$193,16,0)</f>
        <v>33</v>
      </c>
      <c r="O118" s="7">
        <f>VLOOKUP($B118,'[1]2014 Rams'!$A$6:$Q$193,17,0)</f>
        <v>4</v>
      </c>
    </row>
    <row r="119" spans="1:15" x14ac:dyDescent="0.25">
      <c r="A119" s="7">
        <v>77</v>
      </c>
      <c r="B119" s="7" t="s">
        <v>93</v>
      </c>
      <c r="C119" s="7" t="str">
        <f>VLOOKUP($B119,'[1]2014 Rams'!$A$6:$Q$193,4,0)</f>
        <v>H - 120046</v>
      </c>
      <c r="D119" s="7">
        <f>VLOOKUP($B119,'[1]2014 Rams'!$A$6:$Q$193,6,0)</f>
        <v>18.2</v>
      </c>
      <c r="E119" s="7">
        <f>VLOOKUP($B119,'[1]2014 Rams'!$A$6:$Q$193,8,0)</f>
        <v>15.7</v>
      </c>
      <c r="F119" s="7">
        <f>VLOOKUP($B119,'[1]2014 Rams'!$A$6:$Q$193,10,0)</f>
        <v>99.8</v>
      </c>
      <c r="G119" s="7">
        <v>80</v>
      </c>
      <c r="H119" s="8">
        <f>VLOOKUP($B119,'[1]2014 Rams'!$A$6:$Q$193,3,0)</f>
        <v>0.8883248730964467</v>
      </c>
      <c r="I119" s="7">
        <f>VLOOKUP($B119,'[1]2014 Rams'!$A$6:$Q$193,12,0)</f>
        <v>17</v>
      </c>
      <c r="J119" s="7">
        <f>VLOOKUP($B119,'[1]2014 Rams'!$A$6:$Q$193,13,0)</f>
        <v>78.44</v>
      </c>
      <c r="K119" s="7">
        <f>VLOOKUP($B119,'[1]2014 Rams'!$A$6:$Q$193,9,0)</f>
        <v>2.9</v>
      </c>
      <c r="L119" s="7" t="s">
        <v>18</v>
      </c>
      <c r="M119" s="8">
        <f>VLOOKUP($B119,'[1]2014 Rams'!$A$6:$Q$193,15,0)</f>
        <v>0.95747676710785701</v>
      </c>
      <c r="N119" s="7">
        <f>VLOOKUP($B119,'[1]2014 Rams'!$A$6:$Q$193,16,0)</f>
        <v>31</v>
      </c>
      <c r="O119" s="7">
        <f>VLOOKUP($B119,'[1]2014 Rams'!$A$6:$Q$193,17,0)</f>
        <v>4.5</v>
      </c>
    </row>
    <row r="120" spans="1:15" x14ac:dyDescent="0.25">
      <c r="A120" s="7">
        <v>78</v>
      </c>
      <c r="B120" s="7" t="s">
        <v>94</v>
      </c>
      <c r="C120" s="7" t="str">
        <f>VLOOKUP($B120,'[1]2014 Rams'!$A$6:$Q$193,4,0)</f>
        <v>H - 110168</v>
      </c>
      <c r="D120" s="7">
        <f>VLOOKUP($B120,'[1]2014 Rams'!$A$6:$Q$193,6,0)</f>
        <v>17.100000000000001</v>
      </c>
      <c r="E120" s="7">
        <f>VLOOKUP($B120,'[1]2014 Rams'!$A$6:$Q$193,8,0)</f>
        <v>23.3</v>
      </c>
      <c r="F120" s="7">
        <f>VLOOKUP($B120,'[1]2014 Rams'!$A$6:$Q$193,10,0)</f>
        <v>99.2</v>
      </c>
      <c r="G120" s="7">
        <v>85.5</v>
      </c>
      <c r="H120" s="8">
        <f>VLOOKUP($B120,'[1]2014 Rams'!$A$6:$Q$193,3,0)</f>
        <v>1.1421319796954315</v>
      </c>
      <c r="I120" s="7">
        <f>VLOOKUP($B120,'[1]2014 Rams'!$A$6:$Q$193,12,0)</f>
        <v>17</v>
      </c>
      <c r="J120" s="7">
        <f>VLOOKUP($B120,'[1]2014 Rams'!$A$6:$Q$193,13,0)</f>
        <v>88.44</v>
      </c>
      <c r="K120" s="7">
        <f>VLOOKUP($B120,'[1]2014 Rams'!$A$6:$Q$193,9,0)</f>
        <v>4</v>
      </c>
      <c r="L120" s="7" t="s">
        <v>18</v>
      </c>
      <c r="M120" s="8">
        <f>VLOOKUP($B120,'[1]2014 Rams'!$A$6:$Q$193,15,0)</f>
        <v>0.96451703745423834</v>
      </c>
      <c r="N120" s="7">
        <f>VLOOKUP($B120,'[1]2014 Rams'!$A$6:$Q$193,16,0)</f>
        <v>33</v>
      </c>
      <c r="O120" s="7">
        <f>VLOOKUP($B120,'[1]2014 Rams'!$A$6:$Q$193,17,0)</f>
        <v>4.5</v>
      </c>
    </row>
    <row r="121" spans="1:15" x14ac:dyDescent="0.25">
      <c r="A121" s="7">
        <v>79</v>
      </c>
      <c r="B121" s="7" t="s">
        <v>95</v>
      </c>
      <c r="C121" s="7" t="str">
        <f>VLOOKUP($B121,'[1]2014 Rams'!$A$6:$Q$193,4,0)</f>
        <v>GP - Doc</v>
      </c>
      <c r="D121" s="7">
        <f>VLOOKUP($B121,'[1]2014 Rams'!$A$6:$Q$193,6,0)</f>
        <v>19.100000000000001</v>
      </c>
      <c r="E121" s="7">
        <f>VLOOKUP($B121,'[1]2014 Rams'!$A$6:$Q$193,8,0)</f>
        <v>16.899999999999999</v>
      </c>
      <c r="F121" s="7">
        <f>VLOOKUP($B121,'[1]2014 Rams'!$A$6:$Q$193,10,0)</f>
        <v>99.2</v>
      </c>
      <c r="G121" s="7">
        <v>95</v>
      </c>
      <c r="H121" s="8">
        <f>VLOOKUP($B121,'[1]2014 Rams'!$A$6:$Q$193,3,0)</f>
        <v>1.015228426395939</v>
      </c>
      <c r="I121" s="7">
        <f>VLOOKUP($B121,'[1]2014 Rams'!$A$6:$Q$193,12,0)</f>
        <v>17.899999999999999</v>
      </c>
      <c r="J121" s="7">
        <f>VLOOKUP($B121,'[1]2014 Rams'!$A$6:$Q$193,13,0)</f>
        <v>90.24</v>
      </c>
      <c r="K121" s="7">
        <f>VLOOKUP($B121,'[1]2014 Rams'!$A$6:$Q$193,9,0)</f>
        <v>3.2</v>
      </c>
      <c r="L121" s="7" t="s">
        <v>18</v>
      </c>
      <c r="M121" s="8">
        <f>VLOOKUP($B121,'[1]2014 Rams'!$A$6:$Q$193,15,0)</f>
        <v>1.1827654181920586</v>
      </c>
      <c r="N121" s="7">
        <f>VLOOKUP($B121,'[1]2014 Rams'!$A$6:$Q$193,16,0)</f>
        <v>32</v>
      </c>
      <c r="O121" s="7">
        <f>VLOOKUP($B121,'[1]2014 Rams'!$A$6:$Q$193,17,0)</f>
        <v>4.5</v>
      </c>
    </row>
    <row r="122" spans="1:15" x14ac:dyDescent="0.25">
      <c r="A122" s="7">
        <v>80</v>
      </c>
      <c r="B122" s="7" t="s">
        <v>96</v>
      </c>
      <c r="C122" s="7" t="str">
        <f>VLOOKUP($B122,'[1]2014 Rams'!$A$6:$Q$193,4,0)</f>
        <v>GP 739</v>
      </c>
      <c r="D122" s="7">
        <f>VLOOKUP($B122,'[1]2014 Rams'!$A$6:$Q$193,6,0)</f>
        <v>18.399999999999999</v>
      </c>
      <c r="E122" s="7">
        <f>VLOOKUP($B122,'[1]2014 Rams'!$A$6:$Q$193,8,0)</f>
        <v>16.100000000000001</v>
      </c>
      <c r="F122" s="7">
        <f>VLOOKUP($B122,'[1]2014 Rams'!$A$6:$Q$193,10,0)</f>
        <v>99.4</v>
      </c>
      <c r="G122" s="7">
        <v>86</v>
      </c>
      <c r="H122" s="8">
        <f>VLOOKUP($B122,'[1]2014 Rams'!$A$6:$Q$193,3,0)</f>
        <v>0.8883248730964467</v>
      </c>
      <c r="I122" s="7">
        <f>VLOOKUP($B122,'[1]2014 Rams'!$A$6:$Q$193,12,0)</f>
        <v>17.3</v>
      </c>
      <c r="J122" s="7">
        <f>VLOOKUP($B122,'[1]2014 Rams'!$A$6:$Q$193,13,0)</f>
        <v>123.79</v>
      </c>
      <c r="K122" s="7">
        <f>VLOOKUP($B122,'[1]2014 Rams'!$A$6:$Q$193,9,0)</f>
        <v>3</v>
      </c>
      <c r="L122" s="7" t="s">
        <v>18</v>
      </c>
      <c r="M122" s="8">
        <f>VLOOKUP($B122,'[1]2014 Rams'!$A$6:$Q$193,15,0)</f>
        <v>1.0560405519571952</v>
      </c>
      <c r="N122" s="7">
        <f>VLOOKUP($B122,'[1]2014 Rams'!$A$6:$Q$193,16,0)</f>
        <v>32</v>
      </c>
      <c r="O122" s="7">
        <f>VLOOKUP($B122,'[1]2014 Rams'!$A$6:$Q$193,17,0)</f>
        <v>4.5</v>
      </c>
    </row>
    <row r="123" spans="1:15" x14ac:dyDescent="0.25">
      <c r="A123" s="7">
        <v>81</v>
      </c>
      <c r="B123" s="7" t="s">
        <v>97</v>
      </c>
      <c r="C123" s="7" t="str">
        <f>VLOOKUP($B123,'[1]2014 Rams'!$A$6:$Q$193,4,0)</f>
        <v>GP 739</v>
      </c>
      <c r="D123" s="7">
        <f>VLOOKUP($B123,'[1]2014 Rams'!$A$6:$Q$193,6,0)</f>
        <v>17.7</v>
      </c>
      <c r="E123" s="7">
        <f>VLOOKUP($B123,'[1]2014 Rams'!$A$6:$Q$193,8,0)</f>
        <v>20.3</v>
      </c>
      <c r="F123" s="7">
        <f>VLOOKUP($B123,'[1]2014 Rams'!$A$6:$Q$193,10,0)</f>
        <v>99.6</v>
      </c>
      <c r="G123" s="7">
        <v>79</v>
      </c>
      <c r="H123" s="8">
        <f>VLOOKUP($B123,'[1]2014 Rams'!$A$6:$Q$193,3,0)</f>
        <v>1.015228426395939</v>
      </c>
      <c r="I123" s="7">
        <f>VLOOKUP($B123,'[1]2014 Rams'!$A$6:$Q$193,12,0)</f>
        <v>17.100000000000001</v>
      </c>
      <c r="J123" s="7">
        <f>VLOOKUP($B123,'[1]2014 Rams'!$A$6:$Q$193,13,0)</f>
        <v>87.51</v>
      </c>
      <c r="K123" s="7">
        <f>VLOOKUP($B123,'[1]2014 Rams'!$A$6:$Q$193,9,0)</f>
        <v>3.6</v>
      </c>
      <c r="L123" s="7" t="s">
        <v>18</v>
      </c>
      <c r="M123" s="8">
        <f>VLOOKUP($B123,'[1]2014 Rams'!$A$6:$Q$193,15,0)</f>
        <v>0.95747676710785701</v>
      </c>
      <c r="N123" s="7">
        <f>VLOOKUP($B123,'[1]2014 Rams'!$A$6:$Q$193,16,0)</f>
        <v>30</v>
      </c>
      <c r="O123" s="7">
        <f>VLOOKUP($B123,'[1]2014 Rams'!$A$6:$Q$193,17,0)</f>
        <v>4</v>
      </c>
    </row>
    <row r="124" spans="1:15" x14ac:dyDescent="0.25">
      <c r="A124" s="7">
        <v>82</v>
      </c>
      <c r="B124" s="7" t="s">
        <v>98</v>
      </c>
      <c r="C124" s="7" t="str">
        <f>VLOOKUP($B124,'[1]2014 Rams'!$A$6:$Q$193,4,0)</f>
        <v>L - 0918</v>
      </c>
      <c r="D124" s="7">
        <f>VLOOKUP($B124,'[1]2014 Rams'!$A$6:$Q$193,6,0)</f>
        <v>18</v>
      </c>
      <c r="E124" s="7">
        <f>VLOOKUP($B124,'[1]2014 Rams'!$A$6:$Q$193,8,0)</f>
        <v>17.899999999999999</v>
      </c>
      <c r="F124" s="7">
        <f>VLOOKUP($B124,'[1]2014 Rams'!$A$6:$Q$193,10,0)</f>
        <v>99.2</v>
      </c>
      <c r="G124" s="7">
        <v>83.5</v>
      </c>
      <c r="H124" s="8">
        <f>VLOOKUP($B124,'[1]2014 Rams'!$A$6:$Q$193,3,0)</f>
        <v>0.84602368866328259</v>
      </c>
      <c r="I124" s="7">
        <f>VLOOKUP($B124,'[1]2014 Rams'!$A$6:$Q$193,12,0)</f>
        <v>17.100000000000001</v>
      </c>
      <c r="J124" s="7">
        <f>VLOOKUP($B124,'[1]2014 Rams'!$A$6:$Q$193,13,0)</f>
        <v>94.42</v>
      </c>
      <c r="K124" s="7">
        <f>VLOOKUP($B124,'[1]2014 Rams'!$A$6:$Q$193,9,0)</f>
        <v>3.2</v>
      </c>
      <c r="L124" s="7" t="s">
        <v>18</v>
      </c>
      <c r="M124" s="8">
        <f>VLOOKUP($B124,'[1]2014 Rams'!$A$6:$Q$193,15,0)</f>
        <v>0.93635595606871314</v>
      </c>
      <c r="N124" s="7">
        <f>VLOOKUP($B124,'[1]2014 Rams'!$A$6:$Q$193,16,0)</f>
        <v>32</v>
      </c>
      <c r="O124" s="7">
        <f>VLOOKUP($B124,'[1]2014 Rams'!$A$6:$Q$193,17,0)</f>
        <v>4</v>
      </c>
    </row>
    <row r="125" spans="1:15" x14ac:dyDescent="0.25">
      <c r="A125" s="7">
        <v>83</v>
      </c>
      <c r="B125" s="7" t="s">
        <v>99</v>
      </c>
      <c r="C125" s="7" t="str">
        <f>VLOOKUP($B125,'[1]2014 Rams'!$A$6:$Q$193,4,0)</f>
        <v>H - 110168</v>
      </c>
      <c r="D125" s="7">
        <f>VLOOKUP($B125,'[1]2014 Rams'!$A$6:$Q$193,6,0)</f>
        <v>18</v>
      </c>
      <c r="E125" s="7">
        <f>VLOOKUP($B125,'[1]2014 Rams'!$A$6:$Q$193,8,0)</f>
        <v>21.5</v>
      </c>
      <c r="F125" s="7">
        <f>VLOOKUP($B125,'[1]2014 Rams'!$A$6:$Q$193,10,0)</f>
        <v>99.2</v>
      </c>
      <c r="G125" s="7">
        <v>77.5</v>
      </c>
      <c r="H125" s="8">
        <f>VLOOKUP($B125,'[1]2014 Rams'!$A$6:$Q$193,3,0)</f>
        <v>1.015228426395939</v>
      </c>
      <c r="I125" s="7">
        <f>VLOOKUP($B125,'[1]2014 Rams'!$A$6:$Q$193,12,0)</f>
        <v>17.600000000000001</v>
      </c>
      <c r="J125" s="7">
        <f>VLOOKUP($B125,'[1]2014 Rams'!$A$6:$Q$193,13,0)</f>
        <v>87.76</v>
      </c>
      <c r="K125" s="7">
        <f>VLOOKUP($B125,'[1]2014 Rams'!$A$6:$Q$193,9,0)</f>
        <v>3.9</v>
      </c>
      <c r="L125" s="7" t="s">
        <v>18</v>
      </c>
      <c r="M125" s="8">
        <f>VLOOKUP($B125,'[1]2014 Rams'!$A$6:$Q$193,15,0)</f>
        <v>1.0490002816108139</v>
      </c>
      <c r="N125" s="7">
        <f>VLOOKUP($B125,'[1]2014 Rams'!$A$6:$Q$193,16,0)</f>
        <v>35</v>
      </c>
      <c r="O125" s="7">
        <f>VLOOKUP($B125,'[1]2014 Rams'!$A$6:$Q$193,17,0)</f>
        <v>5</v>
      </c>
    </row>
    <row r="126" spans="1:15" x14ac:dyDescent="0.25">
      <c r="A126" s="7">
        <v>84</v>
      </c>
      <c r="B126" s="7" t="s">
        <v>100</v>
      </c>
      <c r="C126" s="7" t="str">
        <f>VLOOKUP($B126,'[1]2014 Rams'!$A$6:$Q$193,4,0)</f>
        <v>H - 110001</v>
      </c>
      <c r="D126" s="7">
        <f>VLOOKUP($B126,'[1]2014 Rams'!$A$6:$Q$193,6,0)</f>
        <v>21.2</v>
      </c>
      <c r="E126" s="7">
        <f>VLOOKUP($B126,'[1]2014 Rams'!$A$6:$Q$193,8,0)</f>
        <v>18.399999999999999</v>
      </c>
      <c r="F126" s="7">
        <f>VLOOKUP($B126,'[1]2014 Rams'!$A$6:$Q$193,10,0)</f>
        <v>99.6</v>
      </c>
      <c r="G126" s="7">
        <v>99</v>
      </c>
      <c r="H126" s="8">
        <f>VLOOKUP($B126,'[1]2014 Rams'!$A$6:$Q$193,3,0)</f>
        <v>0.97292724196277491</v>
      </c>
      <c r="I126" s="7">
        <f>VLOOKUP($B126,'[1]2014 Rams'!$A$6:$Q$193,12,0)</f>
        <v>20.2</v>
      </c>
      <c r="J126" s="7">
        <f>VLOOKUP($B126,'[1]2014 Rams'!$A$6:$Q$193,13,0)</f>
        <v>70.73</v>
      </c>
      <c r="K126" s="7">
        <f>VLOOKUP($B126,'[1]2014 Rams'!$A$6:$Q$193,9,0)</f>
        <v>3.9</v>
      </c>
      <c r="L126" s="7" t="s">
        <v>18</v>
      </c>
      <c r="M126" s="8">
        <f>VLOOKUP($B126,'[1]2014 Rams'!$A$6:$Q$193,15,0)</f>
        <v>1.2602083920022529</v>
      </c>
      <c r="N126" s="7">
        <f>VLOOKUP($B126,'[1]2014 Rams'!$A$6:$Q$193,16,0)</f>
        <v>38</v>
      </c>
      <c r="O126" s="7">
        <f>VLOOKUP($B126,'[1]2014 Rams'!$A$6:$Q$193,17,0)</f>
        <v>4.5</v>
      </c>
    </row>
    <row r="127" spans="1:15" x14ac:dyDescent="0.25">
      <c r="H127" s="10"/>
      <c r="M127" s="10"/>
    </row>
    <row r="128" spans="1:15" ht="26.25" x14ac:dyDescent="0.25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2" t="s">
        <v>7</v>
      </c>
      <c r="I128" s="1" t="s">
        <v>8</v>
      </c>
      <c r="J128" s="1" t="s">
        <v>9</v>
      </c>
      <c r="K128" s="1" t="s">
        <v>10</v>
      </c>
      <c r="L128" s="1" t="s">
        <v>11</v>
      </c>
      <c r="M128" s="3" t="s">
        <v>12</v>
      </c>
      <c r="N128" s="1" t="s">
        <v>13</v>
      </c>
      <c r="O128" s="1" t="s">
        <v>14</v>
      </c>
    </row>
    <row r="129" spans="1:15" x14ac:dyDescent="0.25">
      <c r="A129" s="11">
        <v>85</v>
      </c>
      <c r="B129" s="11" t="s">
        <v>101</v>
      </c>
      <c r="C129" s="11" t="str">
        <f>VLOOKUP($B129,'[1]2014 Rams'!$A$6:$Q$193,4,0)</f>
        <v>WP - 988</v>
      </c>
      <c r="D129" s="11">
        <f>VLOOKUP($B129,'[1]2014 Rams'!$A$6:$Q$193,6,0)</f>
        <v>18.600000000000001</v>
      </c>
      <c r="E129" s="11">
        <f>VLOOKUP($B129,'[1]2014 Rams'!$A$6:$Q$193,8,0)</f>
        <v>18.3</v>
      </c>
      <c r="F129" s="11">
        <f>VLOOKUP($B129,'[1]2014 Rams'!$A$6:$Q$193,10,0)</f>
        <v>99.6</v>
      </c>
      <c r="G129" s="11">
        <v>81</v>
      </c>
      <c r="H129" s="12">
        <f>VLOOKUP($B129,'[1]2014 Rams'!$A$6:$Q$193,3,0)</f>
        <v>0.84602368866328259</v>
      </c>
      <c r="I129" s="11">
        <f>VLOOKUP($B129,'[1]2014 Rams'!$A$6:$Q$193,12,0)</f>
        <v>17.7</v>
      </c>
      <c r="J129" s="11">
        <f>VLOOKUP($B129,'[1]2014 Rams'!$A$6:$Q$193,13,0)</f>
        <v>94.79</v>
      </c>
      <c r="K129" s="11">
        <f>VLOOKUP($B129,'[1]2014 Rams'!$A$6:$Q$193,9,0)</f>
        <v>3.4</v>
      </c>
      <c r="L129" s="11" t="s">
        <v>18</v>
      </c>
      <c r="M129" s="12">
        <f>VLOOKUP($B129,'[1]2014 Rams'!$A$6:$Q$193,15,0)</f>
        <v>0.97155730780061955</v>
      </c>
      <c r="N129" s="11">
        <f>VLOOKUP($B129,'[1]2014 Rams'!$A$6:$Q$193,16,0)</f>
        <v>31</v>
      </c>
      <c r="O129" s="11">
        <f>VLOOKUP($B129,'[1]2014 Rams'!$A$6:$Q$193,17,0)</f>
        <v>4</v>
      </c>
    </row>
    <row r="130" spans="1:15" x14ac:dyDescent="0.25">
      <c r="A130" s="11">
        <v>85</v>
      </c>
      <c r="B130" s="11" t="s">
        <v>102</v>
      </c>
      <c r="C130" s="11" t="str">
        <f>VLOOKUP($B130,'[1]2014 Rams'!$A$6:$Q$193,4,0)</f>
        <v>Lmb Syn</v>
      </c>
      <c r="D130" s="11">
        <f>VLOOKUP($B130,'[1]2014 Rams'!$A$6:$Q$193,6,0)</f>
        <v>20.2</v>
      </c>
      <c r="E130" s="11">
        <f>VLOOKUP($B130,'[1]2014 Rams'!$A$6:$Q$193,8,0)</f>
        <v>13.1</v>
      </c>
      <c r="F130" s="11">
        <f>VLOOKUP($B130,'[1]2014 Rams'!$A$6:$Q$193,10,0)</f>
        <v>100</v>
      </c>
      <c r="G130" s="11">
        <v>84</v>
      </c>
      <c r="H130" s="12">
        <f>VLOOKUP($B130,'[1]2014 Rams'!$A$6:$Q$193,3,0)</f>
        <v>0.80372250423011837</v>
      </c>
      <c r="I130" s="11">
        <f>VLOOKUP($B130,'[1]2014 Rams'!$A$6:$Q$193,12,0)</f>
        <v>18.5</v>
      </c>
      <c r="J130" s="11">
        <f>VLOOKUP($B130,'[1]2014 Rams'!$A$6:$Q$193,13,0)</f>
        <v>92.44</v>
      </c>
      <c r="K130" s="11">
        <f>VLOOKUP($B130,'[1]2014 Rams'!$A$6:$Q$193,9,0)</f>
        <v>2.6</v>
      </c>
      <c r="L130" s="11" t="s">
        <v>18</v>
      </c>
      <c r="M130" s="12">
        <f>VLOOKUP($B130,'[1]2014 Rams'!$A$6:$Q$193,15,0)</f>
        <v>1.0278794705716701</v>
      </c>
      <c r="N130" s="11">
        <f>VLOOKUP($B130,'[1]2014 Rams'!$A$6:$Q$193,16,0)</f>
        <v>34</v>
      </c>
      <c r="O130" s="11">
        <f>VLOOKUP($B130,'[1]2014 Rams'!$A$6:$Q$193,17,0)</f>
        <v>4</v>
      </c>
    </row>
    <row r="131" spans="1:15" x14ac:dyDescent="0.25">
      <c r="A131" s="11">
        <v>85</v>
      </c>
      <c r="B131" s="11" t="s">
        <v>103</v>
      </c>
      <c r="C131" s="11" t="str">
        <f>VLOOKUP($B131,'[1]2014 Rams'!$A$6:$Q$193,4,0)</f>
        <v>H - 110015</v>
      </c>
      <c r="D131" s="11">
        <f>VLOOKUP($B131,'[1]2014 Rams'!$A$6:$Q$193,6,0)</f>
        <v>20.8</v>
      </c>
      <c r="E131" s="11">
        <f>VLOOKUP($B131,'[1]2014 Rams'!$A$6:$Q$193,8,0)</f>
        <v>16.100000000000001</v>
      </c>
      <c r="F131" s="11">
        <f>VLOOKUP($B131,'[1]2014 Rams'!$A$6:$Q$193,10,0)</f>
        <v>98.8</v>
      </c>
      <c r="G131" s="11">
        <v>87.5</v>
      </c>
      <c r="H131" s="12">
        <f>VLOOKUP($B131,'[1]2014 Rams'!$A$6:$Q$193,3,0)</f>
        <v>0.8883248730964467</v>
      </c>
      <c r="I131" s="11">
        <f>VLOOKUP($B131,'[1]2014 Rams'!$A$6:$Q$193,12,0)</f>
        <v>19.5</v>
      </c>
      <c r="J131" s="11">
        <f>VLOOKUP($B131,'[1]2014 Rams'!$A$6:$Q$193,13,0)</f>
        <v>87.67</v>
      </c>
      <c r="K131" s="11">
        <f>VLOOKUP($B131,'[1]2014 Rams'!$A$6:$Q$193,9,0)</f>
        <v>3.4</v>
      </c>
      <c r="L131" s="11" t="s">
        <v>18</v>
      </c>
      <c r="M131" s="12">
        <f>VLOOKUP($B131,'[1]2014 Rams'!$A$6:$Q$193,15,0)</f>
        <v>1.0349197409180513</v>
      </c>
      <c r="N131" s="11">
        <f>VLOOKUP($B131,'[1]2014 Rams'!$A$6:$Q$193,16,0)</f>
        <v>38</v>
      </c>
      <c r="O131" s="11">
        <f>VLOOKUP($B131,'[1]2014 Rams'!$A$6:$Q$193,17,0)</f>
        <v>5</v>
      </c>
    </row>
    <row r="132" spans="1:15" x14ac:dyDescent="0.25">
      <c r="A132" s="11">
        <v>85</v>
      </c>
      <c r="B132" s="11" t="s">
        <v>104</v>
      </c>
      <c r="C132" s="11" t="str">
        <f>VLOOKUP($B132,'[1]2014 Rams'!$A$6:$Q$193,4,0)</f>
        <v>H - Specialist</v>
      </c>
      <c r="D132" s="11">
        <f>VLOOKUP($B132,'[1]2014 Rams'!$A$6:$Q$193,6,0)</f>
        <v>19.2</v>
      </c>
      <c r="E132" s="11">
        <f>VLOOKUP($B132,'[1]2014 Rams'!$A$6:$Q$193,8,0)</f>
        <v>22.3</v>
      </c>
      <c r="F132" s="11">
        <f>VLOOKUP($B132,'[1]2014 Rams'!$A$6:$Q$193,10,0)</f>
        <v>99.2</v>
      </c>
      <c r="G132" s="11">
        <v>105</v>
      </c>
      <c r="H132" s="12">
        <f>VLOOKUP($B132,'[1]2014 Rams'!$A$6:$Q$193,3,0)</f>
        <v>1.015228426395939</v>
      </c>
      <c r="I132" s="11">
        <f>VLOOKUP($B132,'[1]2014 Rams'!$A$6:$Q$193,12,0)</f>
        <v>18.899999999999999</v>
      </c>
      <c r="J132" s="11">
        <f>VLOOKUP($B132,'[1]2014 Rams'!$A$6:$Q$193,13,0)</f>
        <v>76.19</v>
      </c>
      <c r="K132" s="11">
        <f>VLOOKUP($B132,'[1]2014 Rams'!$A$6:$Q$193,9,0)</f>
        <v>4.3</v>
      </c>
      <c r="L132" s="11" t="s">
        <v>18</v>
      </c>
      <c r="M132" s="12">
        <f>VLOOKUP($B132,'[1]2014 Rams'!$A$6:$Q$193,15,0)</f>
        <v>1.401013798929879</v>
      </c>
      <c r="N132" s="11">
        <f>VLOOKUP($B132,'[1]2014 Rams'!$A$6:$Q$193,16,0)</f>
        <v>42</v>
      </c>
      <c r="O132" s="11">
        <f>VLOOKUP($B132,'[1]2014 Rams'!$A$6:$Q$193,17,0)</f>
        <v>6</v>
      </c>
    </row>
    <row r="133" spans="1:15" x14ac:dyDescent="0.25">
      <c r="A133" s="11">
        <v>85</v>
      </c>
      <c r="B133" s="11" t="s">
        <v>105</v>
      </c>
      <c r="C133" s="11" t="str">
        <f>VLOOKUP($B133,'[1]2014 Rams'!$A$6:$Q$193,4,0)</f>
        <v>WP - Casper</v>
      </c>
      <c r="D133" s="11">
        <f>VLOOKUP($B133,'[1]2014 Rams'!$A$6:$Q$193,6,0)</f>
        <v>19</v>
      </c>
      <c r="E133" s="11">
        <f>VLOOKUP($B133,'[1]2014 Rams'!$A$6:$Q$193,8,0)</f>
        <v>12.2</v>
      </c>
      <c r="F133" s="11">
        <f>VLOOKUP($B133,'[1]2014 Rams'!$A$6:$Q$193,10,0)</f>
        <v>100</v>
      </c>
      <c r="G133" s="11">
        <v>82</v>
      </c>
      <c r="H133" s="12">
        <f>VLOOKUP($B133,'[1]2014 Rams'!$A$6:$Q$193,3,0)</f>
        <v>0.84602368866328259</v>
      </c>
      <c r="I133" s="11">
        <f>VLOOKUP($B133,'[1]2014 Rams'!$A$6:$Q$193,12,0)</f>
        <v>17.399999999999999</v>
      </c>
      <c r="J133" s="11">
        <f>VLOOKUP($B133,'[1]2014 Rams'!$A$6:$Q$193,13,0)</f>
        <v>105.19</v>
      </c>
      <c r="K133" s="11">
        <f>VLOOKUP($B133,'[1]2014 Rams'!$A$6:$Q$193,9,0)</f>
        <v>2.2999999999999998</v>
      </c>
      <c r="L133" s="11" t="s">
        <v>18</v>
      </c>
      <c r="M133" s="12">
        <f>VLOOKUP($B133,'[1]2014 Rams'!$A$6:$Q$193,15,0)</f>
        <v>1.0208392002252886</v>
      </c>
      <c r="N133" s="11">
        <f>VLOOKUP($B133,'[1]2014 Rams'!$A$6:$Q$193,16,0)</f>
        <v>30</v>
      </c>
      <c r="O133" s="11">
        <f>VLOOKUP($B133,'[1]2014 Rams'!$A$6:$Q$193,17,0)</f>
        <v>4.5</v>
      </c>
    </row>
    <row r="134" spans="1:15" x14ac:dyDescent="0.25">
      <c r="H134" s="10"/>
      <c r="M134" s="10"/>
    </row>
    <row r="135" spans="1:15" ht="26.25" x14ac:dyDescent="0.2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2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3" t="s">
        <v>12</v>
      </c>
      <c r="N135" s="1" t="s">
        <v>13</v>
      </c>
      <c r="O135" s="1" t="s">
        <v>14</v>
      </c>
    </row>
    <row r="136" spans="1:15" x14ac:dyDescent="0.25">
      <c r="A136" s="13">
        <v>86</v>
      </c>
      <c r="B136" s="13" t="s">
        <v>106</v>
      </c>
      <c r="C136" s="13" t="str">
        <f>VLOOKUP($B136,'[1]2014 Rams'!$A$6:$Q$193,4,0)</f>
        <v>H - 100040</v>
      </c>
      <c r="D136" s="13">
        <f>VLOOKUP($B136,'[1]2014 Rams'!$A$6:$Q$193,6,0)</f>
        <v>17.600000000000001</v>
      </c>
      <c r="E136" s="13">
        <f>VLOOKUP($B136,'[1]2014 Rams'!$A$6:$Q$193,8,0)</f>
        <v>17.5</v>
      </c>
      <c r="F136" s="13">
        <f>VLOOKUP($B136,'[1]2014 Rams'!$A$6:$Q$193,10,0)</f>
        <v>100</v>
      </c>
      <c r="G136" s="13">
        <v>78.5</v>
      </c>
      <c r="H136" s="14">
        <f>VLOOKUP($B136,'[1]2014 Rams'!$A$6:$Q$193,3,0)</f>
        <v>1.1844331641285957</v>
      </c>
      <c r="I136" s="13">
        <f>VLOOKUP($B136,'[1]2014 Rams'!$A$6:$Q$193,12,0)</f>
        <v>16.7</v>
      </c>
      <c r="J136" s="13">
        <f>VLOOKUP($B136,'[1]2014 Rams'!$A$6:$Q$193,13,0)</f>
        <v>83.63</v>
      </c>
      <c r="K136" s="13">
        <f>VLOOKUP($B136,'[1]2014 Rams'!$A$6:$Q$193,9,0)</f>
        <v>3.1</v>
      </c>
      <c r="L136" s="13" t="s">
        <v>16</v>
      </c>
      <c r="M136" s="14">
        <f>VLOOKUP($B136,'[1]2014 Rams'!$A$6:$Q$193,15,0)</f>
        <v>0.92227541537595048</v>
      </c>
      <c r="N136" s="13">
        <f>VLOOKUP($B136,'[1]2014 Rams'!$A$6:$Q$193,16,0)</f>
        <v>34</v>
      </c>
      <c r="O136" s="13">
        <f>VLOOKUP($B136,'[1]2014 Rams'!$A$6:$Q$193,17,0)</f>
        <v>4</v>
      </c>
    </row>
    <row r="137" spans="1:15" x14ac:dyDescent="0.25">
      <c r="A137" s="13">
        <v>86</v>
      </c>
      <c r="B137" s="13" t="s">
        <v>107</v>
      </c>
      <c r="C137" s="13" t="str">
        <f>VLOOKUP($B137,'[1]2014 Rams'!$A$6:$Q$193,4,0)</f>
        <v>GP - Doc</v>
      </c>
      <c r="D137" s="13">
        <f>VLOOKUP($B137,'[1]2014 Rams'!$A$6:$Q$193,6,0)</f>
        <v>17.7</v>
      </c>
      <c r="E137" s="13">
        <f>VLOOKUP($B137,'[1]2014 Rams'!$A$6:$Q$193,8,0)</f>
        <v>19.5</v>
      </c>
      <c r="F137" s="13">
        <f>VLOOKUP($B137,'[1]2014 Rams'!$A$6:$Q$193,10,0)</f>
        <v>99.2</v>
      </c>
      <c r="G137" s="13">
        <v>77</v>
      </c>
      <c r="H137" s="14">
        <f>VLOOKUP($B137,'[1]2014 Rams'!$A$6:$Q$193,3,0)</f>
        <v>1.0575296108291032</v>
      </c>
      <c r="I137" s="13">
        <f>VLOOKUP($B137,'[1]2014 Rams'!$A$6:$Q$193,12,0)</f>
        <v>17</v>
      </c>
      <c r="J137" s="13">
        <f>VLOOKUP($B137,'[1]2014 Rams'!$A$6:$Q$193,13,0)</f>
        <v>82.05</v>
      </c>
      <c r="K137" s="13">
        <f>VLOOKUP($B137,'[1]2014 Rams'!$A$6:$Q$193,9,0)</f>
        <v>3.4</v>
      </c>
      <c r="L137" s="13" t="s">
        <v>16</v>
      </c>
      <c r="M137" s="14">
        <f>VLOOKUP($B137,'[1]2014 Rams'!$A$6:$Q$193,15,0)</f>
        <v>0.88707406364404395</v>
      </c>
      <c r="N137" s="13">
        <f>VLOOKUP($B137,'[1]2014 Rams'!$A$6:$Q$193,16,0)</f>
        <v>31</v>
      </c>
      <c r="O137" s="13">
        <f>VLOOKUP($B137,'[1]2014 Rams'!$A$6:$Q$193,17,0)</f>
        <v>4</v>
      </c>
    </row>
    <row r="138" spans="1:15" x14ac:dyDescent="0.25">
      <c r="A138" s="13">
        <v>86</v>
      </c>
      <c r="B138" s="13" t="s">
        <v>108</v>
      </c>
      <c r="C138" s="13" t="str">
        <f>VLOOKUP($B138,'[1]2014 Rams'!$A$6:$Q$193,4,0)</f>
        <v>H - 100036</v>
      </c>
      <c r="D138" s="13">
        <f>VLOOKUP($B138,'[1]2014 Rams'!$A$6:$Q$193,6,0)</f>
        <v>18</v>
      </c>
      <c r="E138" s="13">
        <f>VLOOKUP($B138,'[1]2014 Rams'!$A$6:$Q$193,8,0)</f>
        <v>15.2</v>
      </c>
      <c r="F138" s="13">
        <f>VLOOKUP($B138,'[1]2014 Rams'!$A$6:$Q$193,10,0)</f>
        <v>99.4</v>
      </c>
      <c r="G138" s="13">
        <v>77.5</v>
      </c>
      <c r="H138" s="14">
        <f>VLOOKUP($B138,'[1]2014 Rams'!$A$6:$Q$193,3,0)</f>
        <v>0.8883248730964467</v>
      </c>
      <c r="I138" s="13">
        <f>VLOOKUP($B138,'[1]2014 Rams'!$A$6:$Q$193,12,0)</f>
        <v>16.7</v>
      </c>
      <c r="J138" s="13">
        <f>VLOOKUP($B138,'[1]2014 Rams'!$A$6:$Q$193,13,0)</f>
        <v>87.37</v>
      </c>
      <c r="K138" s="13">
        <f>VLOOKUP($B138,'[1]2014 Rams'!$A$6:$Q$193,9,0)</f>
        <v>2.7</v>
      </c>
      <c r="L138" s="13" t="s">
        <v>16</v>
      </c>
      <c r="M138" s="14">
        <f>VLOOKUP($B138,'[1]2014 Rams'!$A$6:$Q$193,15,0)</f>
        <v>0.90819487468318794</v>
      </c>
      <c r="N138" s="13">
        <f>VLOOKUP($B138,'[1]2014 Rams'!$A$6:$Q$193,16,0)</f>
        <v>32</v>
      </c>
      <c r="O138" s="13">
        <f>VLOOKUP($B138,'[1]2014 Rams'!$A$6:$Q$193,17,0)</f>
        <v>5</v>
      </c>
    </row>
    <row r="139" spans="1:15" x14ac:dyDescent="0.25">
      <c r="A139" s="13">
        <v>86</v>
      </c>
      <c r="B139" s="13" t="s">
        <v>109</v>
      </c>
      <c r="C139" s="13" t="str">
        <f>VLOOKUP($B139,'[1]2014 Rams'!$A$6:$Q$193,4,0)</f>
        <v>H - 100124</v>
      </c>
      <c r="D139" s="13">
        <f>VLOOKUP($B139,'[1]2014 Rams'!$A$6:$Q$193,6,0)</f>
        <v>17.8</v>
      </c>
      <c r="E139" s="13">
        <f>VLOOKUP($B139,'[1]2014 Rams'!$A$6:$Q$193,8,0)</f>
        <v>18.2</v>
      </c>
      <c r="F139" s="13">
        <f>VLOOKUP($B139,'[1]2014 Rams'!$A$6:$Q$193,10,0)</f>
        <v>100</v>
      </c>
      <c r="G139" s="13">
        <v>85.5</v>
      </c>
      <c r="H139" s="14">
        <f>VLOOKUP($B139,'[1]2014 Rams'!$A$6:$Q$193,3,0)</f>
        <v>1.1844331641285957</v>
      </c>
      <c r="I139" s="13">
        <f>VLOOKUP($B139,'[1]2014 Rams'!$A$6:$Q$193,12,0)</f>
        <v>17</v>
      </c>
      <c r="J139" s="13">
        <f>VLOOKUP($B139,'[1]2014 Rams'!$A$6:$Q$193,13,0)</f>
        <v>81.33</v>
      </c>
      <c r="K139" s="13">
        <f>VLOOKUP($B139,'[1]2014 Rams'!$A$6:$Q$193,9,0)</f>
        <v>3.2</v>
      </c>
      <c r="L139" s="13" t="s">
        <v>16</v>
      </c>
      <c r="M139" s="14">
        <f>VLOOKUP($B139,'[1]2014 Rams'!$A$6:$Q$193,15,0)</f>
        <v>1.0419600112644327</v>
      </c>
      <c r="N139" s="13">
        <f>VLOOKUP($B139,'[1]2014 Rams'!$A$6:$Q$193,16,0)</f>
        <v>35</v>
      </c>
      <c r="O139" s="13">
        <f>VLOOKUP($B139,'[1]2014 Rams'!$A$6:$Q$193,17,0)</f>
        <v>4</v>
      </c>
    </row>
    <row r="140" spans="1:15" x14ac:dyDescent="0.25">
      <c r="A140" s="13">
        <v>86</v>
      </c>
      <c r="B140" s="13" t="s">
        <v>110</v>
      </c>
      <c r="C140" s="13" t="str">
        <f>VLOOKUP($B140,'[1]2014 Rams'!$A$6:$Q$193,4,0)</f>
        <v>H - 120048</v>
      </c>
      <c r="D140" s="13">
        <f>VLOOKUP($B140,'[1]2014 Rams'!$A$6:$Q$193,6,0)</f>
        <v>17.8</v>
      </c>
      <c r="E140" s="13">
        <f>VLOOKUP($B140,'[1]2014 Rams'!$A$6:$Q$193,8,0)</f>
        <v>17.100000000000001</v>
      </c>
      <c r="F140" s="13">
        <f>VLOOKUP($B140,'[1]2014 Rams'!$A$6:$Q$193,10,0)</f>
        <v>99.4</v>
      </c>
      <c r="G140" s="13">
        <v>78.5</v>
      </c>
      <c r="H140" s="14">
        <f>VLOOKUP($B140,'[1]2014 Rams'!$A$6:$Q$193,3,0)</f>
        <v>1.2690355329949239</v>
      </c>
      <c r="I140" s="13">
        <f>VLOOKUP($B140,'[1]2014 Rams'!$A$6:$Q$193,12,0)</f>
        <v>16.8</v>
      </c>
      <c r="J140" s="13">
        <f>VLOOKUP($B140,'[1]2014 Rams'!$A$6:$Q$193,13,0)</f>
        <v>88.34</v>
      </c>
      <c r="K140" s="13">
        <f>VLOOKUP($B140,'[1]2014 Rams'!$A$6:$Q$193,9,0)</f>
        <v>3</v>
      </c>
      <c r="L140" s="13" t="s">
        <v>16</v>
      </c>
      <c r="M140" s="14">
        <f>VLOOKUP($B140,'[1]2014 Rams'!$A$6:$Q$193,15,0)</f>
        <v>0.88707406364404395</v>
      </c>
      <c r="N140" s="13">
        <f>VLOOKUP($B140,'[1]2014 Rams'!$A$6:$Q$193,16,0)</f>
        <v>29</v>
      </c>
      <c r="O140" s="13">
        <f>VLOOKUP($B140,'[1]2014 Rams'!$A$6:$Q$193,17,0)</f>
        <v>3</v>
      </c>
    </row>
    <row r="141" spans="1:15" x14ac:dyDescent="0.25">
      <c r="H141" s="10"/>
      <c r="M141" s="10"/>
    </row>
    <row r="142" spans="1:15" ht="26.25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2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3" t="s">
        <v>12</v>
      </c>
      <c r="N142" s="1" t="s">
        <v>13</v>
      </c>
      <c r="O142" s="1" t="s">
        <v>14</v>
      </c>
    </row>
    <row r="143" spans="1:15" x14ac:dyDescent="0.25">
      <c r="A143" s="11">
        <v>87</v>
      </c>
      <c r="B143" s="11" t="s">
        <v>111</v>
      </c>
      <c r="C143" s="11" t="str">
        <f>VLOOKUP($B143,'[1]2014 Rams'!$A$6:$Q$193,4,0)</f>
        <v>GP 739</v>
      </c>
      <c r="D143" s="11">
        <f>VLOOKUP($B143,'[1]2014 Rams'!$A$6:$Q$193,6,0)</f>
        <v>19.3</v>
      </c>
      <c r="E143" s="11">
        <f>VLOOKUP($B143,'[1]2014 Rams'!$A$6:$Q$193,8,0)</f>
        <v>17.399999999999999</v>
      </c>
      <c r="F143" s="11">
        <f>VLOOKUP($B143,'[1]2014 Rams'!$A$6:$Q$193,10,0)</f>
        <v>99</v>
      </c>
      <c r="G143" s="11">
        <v>75.5</v>
      </c>
      <c r="H143" s="12">
        <f>VLOOKUP($B143,'[1]2014 Rams'!$A$6:$Q$193,3,0)</f>
        <v>0.84602368866328259</v>
      </c>
      <c r="I143" s="11">
        <f>VLOOKUP($B143,'[1]2014 Rams'!$A$6:$Q$193,12,0)</f>
        <v>18.2</v>
      </c>
      <c r="J143" s="11">
        <f>VLOOKUP($B143,'[1]2014 Rams'!$A$6:$Q$193,13,0)</f>
        <v>101.67</v>
      </c>
      <c r="K143" s="11">
        <f>VLOOKUP($B143,'[1]2014 Rams'!$A$6:$Q$193,9,0)</f>
        <v>3.3</v>
      </c>
      <c r="L143" s="11" t="s">
        <v>18</v>
      </c>
      <c r="M143" s="12">
        <f>VLOOKUP($B143,'[1]2014 Rams'!$A$6:$Q$193,15,0)</f>
        <v>0.92931568572233181</v>
      </c>
      <c r="N143" s="11">
        <f>VLOOKUP($B143,'[1]2014 Rams'!$A$6:$Q$193,16,0)</f>
        <v>33</v>
      </c>
      <c r="O143" s="11">
        <f>VLOOKUP($B143,'[1]2014 Rams'!$A$6:$Q$193,17,0)</f>
        <v>4</v>
      </c>
    </row>
    <row r="144" spans="1:15" x14ac:dyDescent="0.25">
      <c r="A144" s="11">
        <v>87</v>
      </c>
      <c r="B144" s="11" t="s">
        <v>112</v>
      </c>
      <c r="C144" s="11" t="str">
        <f>VLOOKUP($B144,'[1]2014 Rams'!$A$6:$Q$193,4,0)</f>
        <v>L - 1259</v>
      </c>
      <c r="D144" s="11">
        <f>VLOOKUP($B144,'[1]2014 Rams'!$A$6:$Q$193,6,0)</f>
        <v>19.399999999999999</v>
      </c>
      <c r="E144" s="11">
        <f>VLOOKUP($B144,'[1]2014 Rams'!$A$6:$Q$193,8,0)</f>
        <v>17</v>
      </c>
      <c r="F144" s="11">
        <f>VLOOKUP($B144,'[1]2014 Rams'!$A$6:$Q$193,10,0)</f>
        <v>99.2</v>
      </c>
      <c r="G144" s="11">
        <v>88.5</v>
      </c>
      <c r="H144" s="12">
        <f>VLOOKUP($B144,'[1]2014 Rams'!$A$6:$Q$193,3,0)</f>
        <v>1.015228426395939</v>
      </c>
      <c r="I144" s="11">
        <f>VLOOKUP($B144,'[1]2014 Rams'!$A$6:$Q$193,12,0)</f>
        <v>18.3</v>
      </c>
      <c r="J144" s="11">
        <f>VLOOKUP($B144,'[1]2014 Rams'!$A$6:$Q$193,13,0)</f>
        <v>79.180000000000007</v>
      </c>
      <c r="K144" s="11">
        <f>VLOOKUP($B144,'[1]2014 Rams'!$A$6:$Q$193,9,0)</f>
        <v>3.3</v>
      </c>
      <c r="L144" s="11" t="s">
        <v>18</v>
      </c>
      <c r="M144" s="12">
        <f>VLOOKUP($B144,'[1]2014 Rams'!$A$6:$Q$193,15,0)</f>
        <v>1.0490002816108139</v>
      </c>
      <c r="N144" s="11">
        <f>VLOOKUP($B144,'[1]2014 Rams'!$A$6:$Q$193,16,0)</f>
        <v>37</v>
      </c>
      <c r="O144" s="11">
        <f>VLOOKUP($B144,'[1]2014 Rams'!$A$6:$Q$193,17,0)</f>
        <v>5</v>
      </c>
    </row>
    <row r="145" spans="1:15" x14ac:dyDescent="0.25">
      <c r="A145" s="11">
        <v>87</v>
      </c>
      <c r="B145" s="11" t="s">
        <v>113</v>
      </c>
      <c r="C145" s="11" t="str">
        <f>VLOOKUP($B145,'[1]2014 Rams'!$A$6:$Q$193,4,0)</f>
        <v>H - 110168</v>
      </c>
      <c r="D145" s="11">
        <f>VLOOKUP($B145,'[1]2014 Rams'!$A$6:$Q$193,6,0)</f>
        <v>19.399999999999999</v>
      </c>
      <c r="E145" s="11">
        <f>VLOOKUP($B145,'[1]2014 Rams'!$A$6:$Q$193,8,0)</f>
        <v>20.8</v>
      </c>
      <c r="F145" s="11">
        <f>VLOOKUP($B145,'[1]2014 Rams'!$A$6:$Q$193,10,0)</f>
        <v>98.4</v>
      </c>
      <c r="G145" s="11">
        <v>80.5</v>
      </c>
      <c r="H145" s="12">
        <f>VLOOKUP($B145,'[1]2014 Rams'!$A$6:$Q$193,3,0)</f>
        <v>0.93062605752961081</v>
      </c>
      <c r="I145" s="11">
        <f>VLOOKUP($B145,'[1]2014 Rams'!$A$6:$Q$193,12,0)</f>
        <v>18.8</v>
      </c>
      <c r="J145" s="11">
        <f>VLOOKUP($B145,'[1]2014 Rams'!$A$6:$Q$193,13,0)</f>
        <v>95.06</v>
      </c>
      <c r="K145" s="11">
        <f>VLOOKUP($B145,'[1]2014 Rams'!$A$6:$Q$193,9,0)</f>
        <v>4</v>
      </c>
      <c r="L145" s="11" t="s">
        <v>18</v>
      </c>
      <c r="M145" s="12">
        <f>VLOOKUP($B145,'[1]2014 Rams'!$A$6:$Q$193,15,0)</f>
        <v>1.0912419036891017</v>
      </c>
      <c r="N145" s="11">
        <f>VLOOKUP($B145,'[1]2014 Rams'!$A$6:$Q$193,16,0)</f>
        <v>38</v>
      </c>
      <c r="O145" s="11">
        <f>VLOOKUP($B145,'[1]2014 Rams'!$A$6:$Q$193,17,0)</f>
        <v>4.5</v>
      </c>
    </row>
    <row r="146" spans="1:15" x14ac:dyDescent="0.25">
      <c r="A146" s="11">
        <v>87</v>
      </c>
      <c r="B146" s="11" t="s">
        <v>114</v>
      </c>
      <c r="C146" s="11" t="str">
        <f>VLOOKUP($B146,'[1]2014 Rams'!$A$6:$Q$193,4,0)</f>
        <v>H - 110168</v>
      </c>
      <c r="D146" s="11">
        <f>VLOOKUP($B146,'[1]2014 Rams'!$A$6:$Q$193,6,0)</f>
        <v>17.100000000000001</v>
      </c>
      <c r="E146" s="11">
        <f>VLOOKUP($B146,'[1]2014 Rams'!$A$6:$Q$193,8,0)</f>
        <v>24.6</v>
      </c>
      <c r="F146" s="11">
        <f>VLOOKUP($B146,'[1]2014 Rams'!$A$6:$Q$193,10,0)</f>
        <v>99.6</v>
      </c>
      <c r="G146" s="11">
        <v>78</v>
      </c>
      <c r="H146" s="12">
        <f>VLOOKUP($B146,'[1]2014 Rams'!$A$6:$Q$193,3,0)</f>
        <v>1.015228426395939</v>
      </c>
      <c r="I146" s="11">
        <f>VLOOKUP($B146,'[1]2014 Rams'!$A$6:$Q$193,12,0)</f>
        <v>17.2</v>
      </c>
      <c r="J146" s="11">
        <f>VLOOKUP($B146,'[1]2014 Rams'!$A$6:$Q$193,13,0)</f>
        <v>97.25</v>
      </c>
      <c r="K146" s="11">
        <f>VLOOKUP($B146,'[1]2014 Rams'!$A$6:$Q$193,9,0)</f>
        <v>4.2</v>
      </c>
      <c r="L146" s="11" t="s">
        <v>18</v>
      </c>
      <c r="M146" s="12">
        <f>VLOOKUP($B146,'[1]2014 Rams'!$A$6:$Q$193,15,0)</f>
        <v>1.0067586595325262</v>
      </c>
      <c r="N146" s="11">
        <f>VLOOKUP($B146,'[1]2014 Rams'!$A$6:$Q$193,16,0)</f>
        <v>30</v>
      </c>
      <c r="O146" s="11">
        <f>VLOOKUP($B146,'[1]2014 Rams'!$A$6:$Q$193,17,0)</f>
        <v>4.5</v>
      </c>
    </row>
    <row r="147" spans="1:15" x14ac:dyDescent="0.25">
      <c r="A147" s="11">
        <v>87</v>
      </c>
      <c r="B147" s="11" t="s">
        <v>115</v>
      </c>
      <c r="C147" s="11" t="str">
        <f>VLOOKUP($B147,'[1]2014 Rams'!$A$6:$Q$193,4,0)</f>
        <v>H - 110015</v>
      </c>
      <c r="D147" s="11">
        <f>VLOOKUP($B147,'[1]2014 Rams'!$A$6:$Q$193,6,0)</f>
        <v>19.8</v>
      </c>
      <c r="E147" s="11">
        <f>VLOOKUP($B147,'[1]2014 Rams'!$A$6:$Q$193,8,0)</f>
        <v>22.4</v>
      </c>
      <c r="F147" s="11">
        <f>VLOOKUP($B147,'[1]2014 Rams'!$A$6:$Q$193,10,0)</f>
        <v>98.4</v>
      </c>
      <c r="G147" s="11">
        <v>77.5</v>
      </c>
      <c r="H147" s="12">
        <f>VLOOKUP($B147,'[1]2014 Rams'!$A$6:$Q$193,3,0)</f>
        <v>0.84602368866328259</v>
      </c>
      <c r="I147" s="11">
        <f>VLOOKUP($B147,'[1]2014 Rams'!$A$6:$Q$193,12,0)</f>
        <v>19.5</v>
      </c>
      <c r="J147" s="11">
        <f>VLOOKUP($B147,'[1]2014 Rams'!$A$6:$Q$193,13,0)</f>
        <v>93.45</v>
      </c>
      <c r="K147" s="11">
        <f>VLOOKUP($B147,'[1]2014 Rams'!$A$6:$Q$193,9,0)</f>
        <v>4.4000000000000004</v>
      </c>
      <c r="L147" s="11" t="s">
        <v>18</v>
      </c>
      <c r="M147" s="12">
        <f>VLOOKUP($B147,'[1]2014 Rams'!$A$6:$Q$193,15,0)</f>
        <v>0.95043649676147568</v>
      </c>
      <c r="N147" s="11">
        <f>VLOOKUP($B147,'[1]2014 Rams'!$A$6:$Q$193,16,0)</f>
        <v>33</v>
      </c>
      <c r="O147" s="11">
        <f>VLOOKUP($B147,'[1]2014 Rams'!$A$6:$Q$193,17,0)</f>
        <v>4.5</v>
      </c>
    </row>
  </sheetData>
  <mergeCells count="4">
    <mergeCell ref="C1:F1"/>
    <mergeCell ref="H1:K1"/>
    <mergeCell ref="C2:F2"/>
    <mergeCell ref="C21:F21"/>
  </mergeCell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Hannaton 2014 Ram 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Hannaton</dc:creator>
  <cp:lastModifiedBy>Hannaton</cp:lastModifiedBy>
  <cp:lastPrinted>2014-09-04T10:01:18Z</cp:lastPrinted>
  <dcterms:created xsi:type="dcterms:W3CDTF">2014-09-04T09:56:50Z</dcterms:created>
  <dcterms:modified xsi:type="dcterms:W3CDTF">2014-09-04T10:09:26Z</dcterms:modified>
</cp:coreProperties>
</file>